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21240" activeTab="1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3" l="1"/>
  <c r="C38" i="3"/>
  <c r="B38" i="3"/>
  <c r="D37" i="3"/>
  <c r="C37" i="3"/>
  <c r="B37" i="3"/>
  <c r="C36" i="3"/>
  <c r="B36" i="3"/>
  <c r="C35" i="3"/>
  <c r="B35" i="3"/>
  <c r="C34" i="3"/>
  <c r="B34" i="3"/>
  <c r="C33" i="3"/>
  <c r="B33" i="3"/>
  <c r="C23" i="3"/>
  <c r="B17" i="3"/>
  <c r="C16" i="3"/>
  <c r="C15" i="3"/>
  <c r="C14" i="3"/>
  <c r="C13" i="3"/>
  <c r="C11" i="3"/>
  <c r="B10" i="3"/>
  <c r="C9" i="3"/>
  <c r="C8" i="3"/>
  <c r="B6" i="3"/>
  <c r="C5" i="3"/>
  <c r="B5" i="3"/>
  <c r="C4" i="3"/>
  <c r="C3" i="3"/>
  <c r="B3" i="3"/>
  <c r="J149" i="2"/>
  <c r="I149" i="2"/>
  <c r="L148" i="2"/>
  <c r="J148" i="2"/>
  <c r="H148" i="2"/>
  <c r="F148" i="2"/>
  <c r="L147" i="2"/>
  <c r="J147" i="2"/>
  <c r="I147" i="2"/>
  <c r="H147" i="2"/>
  <c r="F147" i="2"/>
  <c r="L146" i="2"/>
  <c r="J146" i="2"/>
  <c r="I146" i="2"/>
  <c r="H146" i="2"/>
  <c r="F146" i="2"/>
  <c r="L145" i="2"/>
  <c r="J145" i="2"/>
  <c r="I145" i="2"/>
  <c r="H145" i="2"/>
  <c r="F145" i="2"/>
  <c r="J140" i="2"/>
  <c r="I140" i="2"/>
  <c r="L139" i="2"/>
  <c r="J139" i="2"/>
  <c r="H139" i="2"/>
  <c r="F139" i="2"/>
  <c r="L138" i="2"/>
  <c r="J138" i="2"/>
  <c r="I138" i="2"/>
  <c r="H138" i="2"/>
  <c r="F138" i="2"/>
  <c r="L137" i="2"/>
  <c r="J137" i="2"/>
  <c r="I137" i="2"/>
  <c r="H137" i="2"/>
  <c r="F137" i="2"/>
  <c r="J134" i="2"/>
  <c r="I134" i="2"/>
  <c r="J133" i="2"/>
  <c r="H133" i="2"/>
  <c r="F133" i="2"/>
  <c r="L132" i="2"/>
  <c r="J132" i="2"/>
  <c r="I132" i="2"/>
  <c r="H132" i="2"/>
  <c r="F132" i="2"/>
  <c r="L130" i="2"/>
  <c r="J130" i="2"/>
  <c r="I130" i="2"/>
  <c r="H130" i="2"/>
  <c r="F130" i="2"/>
  <c r="L129" i="2"/>
  <c r="J129" i="2"/>
  <c r="I129" i="2"/>
  <c r="H129" i="2"/>
  <c r="F129" i="2"/>
  <c r="L127" i="2"/>
  <c r="J127" i="2"/>
  <c r="I127" i="2"/>
  <c r="H127" i="2"/>
  <c r="F127" i="2"/>
  <c r="L125" i="2"/>
  <c r="J125" i="2"/>
  <c r="I125" i="2"/>
  <c r="H125" i="2"/>
  <c r="F125" i="2"/>
  <c r="L123" i="2"/>
  <c r="J123" i="2"/>
  <c r="I123" i="2"/>
  <c r="H123" i="2"/>
  <c r="F123" i="2"/>
  <c r="L121" i="2"/>
  <c r="J121" i="2"/>
  <c r="I121" i="2"/>
  <c r="H121" i="2"/>
  <c r="F121" i="2"/>
  <c r="L119" i="2"/>
  <c r="J119" i="2"/>
  <c r="I119" i="2"/>
  <c r="H119" i="2"/>
  <c r="F119" i="2"/>
  <c r="L117" i="2"/>
  <c r="J117" i="2"/>
  <c r="I117" i="2"/>
  <c r="H117" i="2"/>
  <c r="F117" i="2"/>
  <c r="J114" i="2"/>
  <c r="I114" i="2"/>
  <c r="J113" i="2"/>
  <c r="H113" i="2"/>
  <c r="F113" i="2"/>
  <c r="L112" i="2"/>
  <c r="J112" i="2"/>
  <c r="I112" i="2"/>
  <c r="H112" i="2"/>
  <c r="F112" i="2"/>
  <c r="L111" i="2"/>
  <c r="J111" i="2"/>
  <c r="I111" i="2"/>
  <c r="H111" i="2"/>
  <c r="F111" i="2"/>
  <c r="L109" i="2"/>
  <c r="J109" i="2"/>
  <c r="I109" i="2"/>
  <c r="H109" i="2"/>
  <c r="F109" i="2"/>
  <c r="L107" i="2"/>
  <c r="J107" i="2"/>
  <c r="I107" i="2"/>
  <c r="H107" i="2"/>
  <c r="F107" i="2"/>
  <c r="L106" i="2"/>
  <c r="J106" i="2"/>
  <c r="I106" i="2"/>
  <c r="H106" i="2"/>
  <c r="F106" i="2"/>
  <c r="L104" i="2"/>
  <c r="J104" i="2"/>
  <c r="I104" i="2"/>
  <c r="H104" i="2"/>
  <c r="F104" i="2"/>
  <c r="L102" i="2"/>
  <c r="J102" i="2"/>
  <c r="I102" i="2"/>
  <c r="H102" i="2"/>
  <c r="F102" i="2"/>
  <c r="L101" i="2"/>
  <c r="J101" i="2"/>
  <c r="I101" i="2"/>
  <c r="H101" i="2"/>
  <c r="F101" i="2"/>
  <c r="L100" i="2"/>
  <c r="J100" i="2"/>
  <c r="I100" i="2"/>
  <c r="H100" i="2"/>
  <c r="F100" i="2"/>
  <c r="L99" i="2"/>
  <c r="J99" i="2"/>
  <c r="I99" i="2"/>
  <c r="H99" i="2"/>
  <c r="F99" i="2"/>
  <c r="L97" i="2"/>
  <c r="J97" i="2"/>
  <c r="I97" i="2"/>
  <c r="H97" i="2"/>
  <c r="F97" i="2"/>
  <c r="L96" i="2"/>
  <c r="J96" i="2"/>
  <c r="I96" i="2"/>
  <c r="H96" i="2"/>
  <c r="F96" i="2"/>
  <c r="L94" i="2"/>
  <c r="J94" i="2"/>
  <c r="I94" i="2"/>
  <c r="H94" i="2"/>
  <c r="F94" i="2"/>
  <c r="L92" i="2"/>
  <c r="J92" i="2"/>
  <c r="I92" i="2"/>
  <c r="H92" i="2"/>
  <c r="F92" i="2"/>
  <c r="L91" i="2"/>
  <c r="J91" i="2"/>
  <c r="I91" i="2"/>
  <c r="H91" i="2"/>
  <c r="F91" i="2"/>
  <c r="L90" i="2"/>
  <c r="J90" i="2"/>
  <c r="I90" i="2"/>
  <c r="H90" i="2"/>
  <c r="F90" i="2"/>
  <c r="L88" i="2"/>
  <c r="J88" i="2"/>
  <c r="I88" i="2"/>
  <c r="H88" i="2"/>
  <c r="F88" i="2"/>
  <c r="L87" i="2"/>
  <c r="J87" i="2"/>
  <c r="I87" i="2"/>
  <c r="H87" i="2"/>
  <c r="F87" i="2"/>
  <c r="L85" i="2"/>
  <c r="J85" i="2"/>
  <c r="I85" i="2"/>
  <c r="H85" i="2"/>
  <c r="F85" i="2"/>
  <c r="L83" i="2"/>
  <c r="J83" i="2"/>
  <c r="I83" i="2"/>
  <c r="H83" i="2"/>
  <c r="F83" i="2"/>
  <c r="L81" i="2"/>
  <c r="J81" i="2"/>
  <c r="I81" i="2"/>
  <c r="H81" i="2"/>
  <c r="F81" i="2"/>
  <c r="L80" i="2"/>
  <c r="J80" i="2"/>
  <c r="I80" i="2"/>
  <c r="H80" i="2"/>
  <c r="F80" i="2"/>
  <c r="L79" i="2"/>
  <c r="J79" i="2"/>
  <c r="I79" i="2"/>
  <c r="H79" i="2"/>
  <c r="F79" i="2"/>
  <c r="J76" i="2"/>
  <c r="I76" i="2"/>
  <c r="L75" i="2"/>
  <c r="D34" i="3" s="1"/>
  <c r="J75" i="2"/>
  <c r="H75" i="2"/>
  <c r="F75" i="2"/>
  <c r="L74" i="2"/>
  <c r="J74" i="2"/>
  <c r="I74" i="2"/>
  <c r="H74" i="2"/>
  <c r="F74" i="2"/>
  <c r="L73" i="2"/>
  <c r="J73" i="2"/>
  <c r="I73" i="2"/>
  <c r="H73" i="2"/>
  <c r="F73" i="2"/>
  <c r="L72" i="2"/>
  <c r="J72" i="2"/>
  <c r="I72" i="2"/>
  <c r="H72" i="2"/>
  <c r="F72" i="2"/>
  <c r="L71" i="2"/>
  <c r="J71" i="2"/>
  <c r="I71" i="2"/>
  <c r="H71" i="2"/>
  <c r="F71" i="2"/>
  <c r="L70" i="2"/>
  <c r="J70" i="2"/>
  <c r="I70" i="2"/>
  <c r="H70" i="2"/>
  <c r="F70" i="2"/>
  <c r="J69" i="2"/>
  <c r="I69" i="2"/>
  <c r="L68" i="2"/>
  <c r="J68" i="2"/>
  <c r="I68" i="2"/>
  <c r="H68" i="2"/>
  <c r="F68" i="2"/>
  <c r="J67" i="2"/>
  <c r="I67" i="2"/>
  <c r="L66" i="2"/>
  <c r="J66" i="2"/>
  <c r="I66" i="2"/>
  <c r="H66" i="2"/>
  <c r="F66" i="2"/>
  <c r="J65" i="2"/>
  <c r="I65" i="2"/>
  <c r="J64" i="2"/>
  <c r="I64" i="2"/>
  <c r="J62" i="2"/>
  <c r="I62" i="2"/>
  <c r="J61" i="2"/>
  <c r="H61" i="2"/>
  <c r="F61" i="2"/>
  <c r="L60" i="2"/>
  <c r="J60" i="2"/>
  <c r="I60" i="2"/>
  <c r="H60" i="2"/>
  <c r="F60" i="2"/>
  <c r="L59" i="2"/>
  <c r="J59" i="2"/>
  <c r="I59" i="2"/>
  <c r="H59" i="2"/>
  <c r="F59" i="2"/>
  <c r="L57" i="2"/>
  <c r="J57" i="2"/>
  <c r="I57" i="2"/>
  <c r="H57" i="2"/>
  <c r="F57" i="2"/>
  <c r="L55" i="2"/>
  <c r="J55" i="2"/>
  <c r="I55" i="2"/>
  <c r="H55" i="2"/>
  <c r="F55" i="2"/>
  <c r="L54" i="2"/>
  <c r="J54" i="2"/>
  <c r="I54" i="2"/>
  <c r="H54" i="2"/>
  <c r="F54" i="2"/>
  <c r="L53" i="2"/>
  <c r="J53" i="2"/>
  <c r="I53" i="2"/>
  <c r="H53" i="2"/>
  <c r="F53" i="2"/>
  <c r="L52" i="2"/>
  <c r="J52" i="2"/>
  <c r="I52" i="2"/>
  <c r="H52" i="2"/>
  <c r="F52" i="2"/>
  <c r="L51" i="2"/>
  <c r="J51" i="2"/>
  <c r="I51" i="2"/>
  <c r="H51" i="2"/>
  <c r="F51" i="2"/>
  <c r="L50" i="2"/>
  <c r="J50" i="2"/>
  <c r="I50" i="2"/>
  <c r="H50" i="2"/>
  <c r="F50" i="2"/>
  <c r="L49" i="2"/>
  <c r="J49" i="2"/>
  <c r="I49" i="2"/>
  <c r="H49" i="2"/>
  <c r="F49" i="2"/>
  <c r="L48" i="2"/>
  <c r="J48" i="2"/>
  <c r="I48" i="2"/>
  <c r="H48" i="2"/>
  <c r="F48" i="2"/>
  <c r="L47" i="2"/>
  <c r="J47" i="2"/>
  <c r="I47" i="2"/>
  <c r="H47" i="2"/>
  <c r="F47" i="2"/>
  <c r="L46" i="2"/>
  <c r="J46" i="2"/>
  <c r="I46" i="2"/>
  <c r="H46" i="2"/>
  <c r="F46" i="2"/>
  <c r="L45" i="2"/>
  <c r="J45" i="2"/>
  <c r="I45" i="2"/>
  <c r="H45" i="2"/>
  <c r="F45" i="2"/>
  <c r="L44" i="2"/>
  <c r="J44" i="2"/>
  <c r="I44" i="2"/>
  <c r="H44" i="2"/>
  <c r="F44" i="2"/>
  <c r="L43" i="2"/>
  <c r="J43" i="2"/>
  <c r="I43" i="2"/>
  <c r="H43" i="2"/>
  <c r="F43" i="2"/>
  <c r="L42" i="2"/>
  <c r="J42" i="2"/>
  <c r="I42" i="2"/>
  <c r="H42" i="2"/>
  <c r="F42" i="2"/>
  <c r="J41" i="2"/>
  <c r="I41" i="2"/>
  <c r="J40" i="2"/>
  <c r="I40" i="2"/>
  <c r="L39" i="2"/>
  <c r="J39" i="2"/>
  <c r="I39" i="2"/>
  <c r="H39" i="2"/>
  <c r="F39" i="2"/>
  <c r="L38" i="2"/>
  <c r="J38" i="2"/>
  <c r="I38" i="2"/>
  <c r="H38" i="2"/>
  <c r="F38" i="2"/>
  <c r="L37" i="2"/>
  <c r="J37" i="2"/>
  <c r="I37" i="2"/>
  <c r="H37" i="2"/>
  <c r="F37" i="2"/>
  <c r="L36" i="2"/>
  <c r="J36" i="2"/>
  <c r="I36" i="2"/>
  <c r="H36" i="2"/>
  <c r="F36" i="2"/>
  <c r="L35" i="2"/>
  <c r="J35" i="2"/>
  <c r="I35" i="2"/>
  <c r="H35" i="2"/>
  <c r="F35" i="2"/>
  <c r="L34" i="2"/>
  <c r="J34" i="2"/>
  <c r="I34" i="2"/>
  <c r="H34" i="2"/>
  <c r="F34" i="2"/>
  <c r="L33" i="2"/>
  <c r="J33" i="2"/>
  <c r="I33" i="2"/>
  <c r="H33" i="2"/>
  <c r="F33" i="2"/>
  <c r="L32" i="2"/>
  <c r="J32" i="2"/>
  <c r="I32" i="2"/>
  <c r="H32" i="2"/>
  <c r="F32" i="2"/>
  <c r="L30" i="2"/>
  <c r="J30" i="2"/>
  <c r="I30" i="2"/>
  <c r="H30" i="2"/>
  <c r="F30" i="2"/>
  <c r="L29" i="2"/>
  <c r="J29" i="2"/>
  <c r="I29" i="2"/>
  <c r="H29" i="2"/>
  <c r="F29" i="2"/>
  <c r="L28" i="2"/>
  <c r="J28" i="2"/>
  <c r="I28" i="2"/>
  <c r="H28" i="2"/>
  <c r="F28" i="2"/>
  <c r="L26" i="2"/>
  <c r="J26" i="2"/>
  <c r="I26" i="2"/>
  <c r="H26" i="2"/>
  <c r="F26" i="2"/>
  <c r="L25" i="2"/>
  <c r="J25" i="2"/>
  <c r="I25" i="2"/>
  <c r="H25" i="2"/>
  <c r="F25" i="2"/>
  <c r="L24" i="2"/>
  <c r="J24" i="2"/>
  <c r="I24" i="2"/>
  <c r="H24" i="2"/>
  <c r="F24" i="2"/>
  <c r="L23" i="2"/>
  <c r="J23" i="2"/>
  <c r="I23" i="2"/>
  <c r="H23" i="2"/>
  <c r="F23" i="2"/>
  <c r="L22" i="2"/>
  <c r="J22" i="2"/>
  <c r="I22" i="2"/>
  <c r="H22" i="2"/>
  <c r="F22" i="2"/>
  <c r="L21" i="2"/>
  <c r="J21" i="2"/>
  <c r="I21" i="2"/>
  <c r="H21" i="2"/>
  <c r="F21" i="2"/>
  <c r="L20" i="2"/>
  <c r="J20" i="2"/>
  <c r="I20" i="2"/>
  <c r="H20" i="2"/>
  <c r="F20" i="2"/>
  <c r="L19" i="2"/>
  <c r="J19" i="2"/>
  <c r="I19" i="2"/>
  <c r="H19" i="2"/>
  <c r="F19" i="2"/>
  <c r="L18" i="2"/>
  <c r="J18" i="2"/>
  <c r="I18" i="2"/>
  <c r="H18" i="2"/>
  <c r="F18" i="2"/>
  <c r="L17" i="2"/>
  <c r="J17" i="2"/>
  <c r="I17" i="2"/>
  <c r="H17" i="2"/>
  <c r="F17" i="2"/>
  <c r="L16" i="2"/>
  <c r="J16" i="2"/>
  <c r="I16" i="2"/>
  <c r="H16" i="2"/>
  <c r="F16" i="2"/>
  <c r="L15" i="2"/>
  <c r="J15" i="2"/>
  <c r="I15" i="2"/>
  <c r="H15" i="2"/>
  <c r="F15" i="2"/>
  <c r="L14" i="2"/>
  <c r="J14" i="2"/>
  <c r="I14" i="2"/>
  <c r="H14" i="2"/>
  <c r="F14" i="2"/>
  <c r="L13" i="2"/>
  <c r="J13" i="2"/>
  <c r="I13" i="2"/>
  <c r="H13" i="2"/>
  <c r="F13" i="2"/>
  <c r="L12" i="2"/>
  <c r="J12" i="2"/>
  <c r="I12" i="2"/>
  <c r="H12" i="2"/>
  <c r="F12" i="2"/>
  <c r="L11" i="2"/>
  <c r="J11" i="2"/>
  <c r="I11" i="2"/>
  <c r="H11" i="2"/>
  <c r="F11" i="2"/>
  <c r="L10" i="2"/>
  <c r="J10" i="2"/>
  <c r="I10" i="2"/>
  <c r="H10" i="2"/>
  <c r="F10" i="2"/>
  <c r="L9" i="2"/>
  <c r="J9" i="2"/>
  <c r="I9" i="2"/>
  <c r="H9" i="2"/>
  <c r="F9" i="2"/>
  <c r="L8" i="2"/>
  <c r="J8" i="2"/>
  <c r="I8" i="2"/>
  <c r="H8" i="2"/>
  <c r="F8" i="2"/>
  <c r="L6" i="2"/>
  <c r="J6" i="2"/>
  <c r="I6" i="2"/>
  <c r="H6" i="2"/>
  <c r="F6" i="2"/>
  <c r="L5" i="2"/>
  <c r="J5" i="2"/>
  <c r="I5" i="2"/>
  <c r="H5" i="2"/>
  <c r="F5" i="2"/>
  <c r="L133" i="2" l="1"/>
  <c r="D36" i="3" s="1"/>
  <c r="L113" i="2"/>
  <c r="D35" i="3" s="1"/>
  <c r="L61" i="2"/>
  <c r="D7" i="3" l="1"/>
  <c r="D33" i="3"/>
  <c r="C7" i="3"/>
  <c r="C10" i="3" s="1"/>
  <c r="C20" i="3" l="1"/>
  <c r="C21" i="3"/>
  <c r="C12" i="3"/>
  <c r="C17" i="3" s="1"/>
  <c r="C22" i="3" l="1"/>
  <c r="C24" i="3"/>
  <c r="C26" i="3" s="1"/>
  <c r="C31" i="3" l="1"/>
  <c r="C30" i="3"/>
  <c r="B27" i="3"/>
  <c r="C27" i="3" s="1"/>
  <c r="C28" i="3" s="1"/>
</calcChain>
</file>

<file path=xl/sharedStrings.xml><?xml version="1.0" encoding="utf-8"?>
<sst xmlns="http://schemas.openxmlformats.org/spreadsheetml/2006/main" count="561" uniqueCount="241">
  <si>
    <t>Název</t>
  </si>
  <si>
    <t>Hodnota</t>
  </si>
  <si>
    <t>Nadpis rekapitulace</t>
  </si>
  <si>
    <t>Seznam prací a dodávek vzduchotechnických zařízení</t>
  </si>
  <si>
    <t>Akce</t>
  </si>
  <si>
    <t>Zpracování PD-Rekonstrukce Městské knihovny, Hlavní 111, k.ú.Místek</t>
  </si>
  <si>
    <t>Projekt</t>
  </si>
  <si>
    <t>DPS</t>
  </si>
  <si>
    <t>Investor</t>
  </si>
  <si>
    <t>Statutární město Frýdek-Místek</t>
  </si>
  <si>
    <t>Z. č.</t>
  </si>
  <si>
    <t>SO 01 Rekonstrukce budovy knihovny</t>
  </si>
  <si>
    <t>A. č.</t>
  </si>
  <si>
    <t/>
  </si>
  <si>
    <t>Smlouva</t>
  </si>
  <si>
    <t>Vypracoval</t>
  </si>
  <si>
    <t>Ing.R.Kubanková</t>
  </si>
  <si>
    <t>Kontroloval</t>
  </si>
  <si>
    <t>Datum</t>
  </si>
  <si>
    <t>13.11.2019</t>
  </si>
  <si>
    <t>Zpracovatel</t>
  </si>
  <si>
    <t>CÚ</t>
  </si>
  <si>
    <t>Poznámka</t>
  </si>
  <si>
    <t>Uvedené ceny jsou v Kč a nezahrnují DPH, pokud to není uvedeno.</t>
  </si>
  <si>
    <t>Doprava %</t>
  </si>
  <si>
    <t>5,00</t>
  </si>
  <si>
    <t>Cena přesunu 1 kg</t>
  </si>
  <si>
    <t>0,60</t>
  </si>
  <si>
    <t>PPV %</t>
  </si>
  <si>
    <t>Zednické výpomoci %</t>
  </si>
  <si>
    <t>2,15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</si>
  <si>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</si>
  <si>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</si>
  <si>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</si>
  <si>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</si>
  <si>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</si>
  <si>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</si>
  <si>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</si>
  <si>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</si>
  <si>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</si>
  <si>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</si>
  <si>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</si>
  <si>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</si>
  <si>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</si>
  <si>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</si>
  <si>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</si>
  <si>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</si>
  <si>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</si>
  <si>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</si>
  <si>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</si>
  <si>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</si>
  <si>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</si>
  <si>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</si>
  <si>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</si>
  <si>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</si>
  <si>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Zařízení 1 Klimatizace VRV-1.-4.NP</t>
  </si>
  <si>
    <t xml:space="preserve">KLIMATIZACE S PROMĚNNOU TEPLOTOU CHLADIVA  A PROMĚNNÝM PRŮTOKEM CHLADIVA VRV IV </t>
  </si>
  <si>
    <t>Venkovní kondenzační jednotka VRV IV bez kontinuálního vytápění</t>
  </si>
  <si>
    <t>1.1</t>
  </si>
  <si>
    <t>např. typu RXYQ16U</t>
  </si>
  <si>
    <t>ks</t>
  </si>
  <si>
    <t>např. typu RXYQ8U</t>
  </si>
  <si>
    <t>Vnitřní kazetová jednotka s kruhovým výdechem</t>
  </si>
  <si>
    <t>1.2</t>
  </si>
  <si>
    <t>např. typu FXFQ20B</t>
  </si>
  <si>
    <t>1.3</t>
  </si>
  <si>
    <t>1.4</t>
  </si>
  <si>
    <t>např. typu FXFQ25B</t>
  </si>
  <si>
    <t>1.5</t>
  </si>
  <si>
    <t>1.6</t>
  </si>
  <si>
    <t>1.7</t>
  </si>
  <si>
    <t>1.8</t>
  </si>
  <si>
    <t>1.9</t>
  </si>
  <si>
    <t>např. typu FXFQ32B</t>
  </si>
  <si>
    <t>1.10</t>
  </si>
  <si>
    <t>1.11</t>
  </si>
  <si>
    <t>1.12</t>
  </si>
  <si>
    <t>1.13</t>
  </si>
  <si>
    <t>1.14</t>
  </si>
  <si>
    <t>např. typu FXFQ40B</t>
  </si>
  <si>
    <t>1.15</t>
  </si>
  <si>
    <t>1.16</t>
  </si>
  <si>
    <t>1.17</t>
  </si>
  <si>
    <t>1.18</t>
  </si>
  <si>
    <t>1.19</t>
  </si>
  <si>
    <t>1.20</t>
  </si>
  <si>
    <t>Vnitřní jednotka podstropní s 4 výdechy</t>
  </si>
  <si>
    <t>1.21</t>
  </si>
  <si>
    <t>např. typu FXUQ71A</t>
  </si>
  <si>
    <t>1.22</t>
  </si>
  <si>
    <t>1.23</t>
  </si>
  <si>
    <t>Vnitřní jednotka nástěnná</t>
  </si>
  <si>
    <t>např. typu FXAQ20A</t>
  </si>
  <si>
    <t>Rozbočovač REFNET např. typu KHRQ22M20T</t>
  </si>
  <si>
    <t>Rozbočovač REFNET např. typu KHRQ22M29T9</t>
  </si>
  <si>
    <t>Rozbočovač REFNET např. typu KHRQ22M64T</t>
  </si>
  <si>
    <t>Rozbočovač REFNET např. typu KHRQ22M75T</t>
  </si>
  <si>
    <t>Kabelový ovladač Madoka bílý BRC1H519W</t>
  </si>
  <si>
    <t>dekorační panel bílý</t>
  </si>
  <si>
    <t xml:space="preserve">Propojení modulů venk.jednotky </t>
  </si>
  <si>
    <t>Potrubí a montážní materiál</t>
  </si>
  <si>
    <t>Cu potrubí, izolace, mont.materiál</t>
  </si>
  <si>
    <t>Chl. potrubí 6,4</t>
  </si>
  <si>
    <t>bm</t>
  </si>
  <si>
    <t>Chl. potrubí 9,5</t>
  </si>
  <si>
    <t>Chl. potrubí 12,7</t>
  </si>
  <si>
    <t>Chl. potrubí 15,9</t>
  </si>
  <si>
    <t>Chl. potrubí 19,1</t>
  </si>
  <si>
    <t>Chl. potrubí 22,2</t>
  </si>
  <si>
    <t>Chl. potrubí 28,6</t>
  </si>
  <si>
    <t>Chl. potrubí 34,9</t>
  </si>
  <si>
    <t>Dodatečná náplň chladiva R410A</t>
  </si>
  <si>
    <t>kg</t>
  </si>
  <si>
    <t>Komunikační kabeláž</t>
  </si>
  <si>
    <t>Zkouška těsnosti, evidenční kniha zařízení</t>
  </si>
  <si>
    <t>Montáž, uvedení do provozu</t>
  </si>
  <si>
    <t>Zaškolení obsluhy</t>
  </si>
  <si>
    <t>doprava jednotky</t>
  </si>
  <si>
    <t>h</t>
  </si>
  <si>
    <t>SPOJOVACÍ MATERIÁL</t>
  </si>
  <si>
    <t>šrouby, matice, podložky</t>
  </si>
  <si>
    <t>ZÁVĚSY, ZÁVĚSNÉ LIŠTY,
ZÁVITOVÉ TYČE,ZÁVĚSY,
KRUHOVÉ ZÁVĚSY,HMOŽDINKY</t>
  </si>
  <si>
    <t>závěsný materiál</t>
  </si>
  <si>
    <t>Al samolepící páska</t>
  </si>
  <si>
    <t>Zařízení 1 - celkem</t>
  </si>
  <si>
    <t>Zařízení 2 Klimatizace místnosti servru</t>
  </si>
  <si>
    <t>Klimatizace s celoročním provozem</t>
  </si>
  <si>
    <t>Venkovní kondenzační jednotka R32</t>
  </si>
  <si>
    <t>2.1</t>
  </si>
  <si>
    <t>např. typu RXM42N9</t>
  </si>
  <si>
    <t>Vnitřní stěnová jednotka</t>
  </si>
  <si>
    <t>2.2</t>
  </si>
  <si>
    <t>např. typu FTXM42N, vč. IR ovladače</t>
  </si>
  <si>
    <t xml:space="preserve">Cu potrubí 6,35/12,7, izolace, mont.materiál </t>
  </si>
  <si>
    <t>Konzoly pod venkovní jednotku</t>
  </si>
  <si>
    <t>Zařízení 2 - celkem</t>
  </si>
  <si>
    <t>Zařízení 3 Větrání hyg. zařízení</t>
  </si>
  <si>
    <t>Potrubní ventilátor diagonální</t>
  </si>
  <si>
    <t>3.1</t>
  </si>
  <si>
    <t>Qv=950m3/h, dp=250Pa, vč. doběhu, provedení silent</t>
  </si>
  <si>
    <t xml:space="preserve">příslušenství: manžety </t>
  </si>
  <si>
    <t>montážní konzola</t>
  </si>
  <si>
    <t xml:space="preserve">
ŽALUZIE PEVNÁ
 POZINKOVANÁ, ODSTÍN DLE FASÁDY</t>
  </si>
  <si>
    <t>3.2</t>
  </si>
  <si>
    <t>D=250</t>
  </si>
  <si>
    <t xml:space="preserve">ZPĚTNÁ KLAPKA
</t>
  </si>
  <si>
    <t>3.3</t>
  </si>
  <si>
    <t>RSK 250 zpětná klapka</t>
  </si>
  <si>
    <t xml:space="preserve">
REGULÁTOR KONSTANTNÍHO PRŮTOKU VZDUCHU KRUHOVÝ</t>
  </si>
  <si>
    <t>3.4.1</t>
  </si>
  <si>
    <t>RDR125</t>
  </si>
  <si>
    <t>3.4.2</t>
  </si>
  <si>
    <t>RDR200</t>
  </si>
  <si>
    <t>PLASTOVÝ TALÍŘOVÝ VENTIL
ODVODNÍ
vč. zděře</t>
  </si>
  <si>
    <t>3.5.1</t>
  </si>
  <si>
    <t>VEF 100  tal.vent.plast.odvod</t>
  </si>
  <si>
    <t>3.5.2</t>
  </si>
  <si>
    <t>VEF 125  tal.vent.plast.odvod</t>
  </si>
  <si>
    <t>3.5.3</t>
  </si>
  <si>
    <t>VEF 160  tal.vent.plast.odvod</t>
  </si>
  <si>
    <t xml:space="preserve">DVEŘNÍ OBOUSTRANNÉ MŘÍŽKY
</t>
  </si>
  <si>
    <t>3.6</t>
  </si>
  <si>
    <t xml:space="preserve">455X90-H </t>
  </si>
  <si>
    <t xml:space="preserve">POŽÁRNÍ KLAPKA KRUHOVÁ PKTM dle TPM 018/01 zm. 12, typ.01, vč. požárních ucpávek  </t>
  </si>
  <si>
    <t>3.7.1</t>
  </si>
  <si>
    <t xml:space="preserve">D=225 pož.odolnost: EIS 90, provedení se servopohonem, typ .01 </t>
  </si>
  <si>
    <t>3.7.2</t>
  </si>
  <si>
    <t>D=250 pož.odolnost: EIS 90, provedení se servopohonem, typ .01</t>
  </si>
  <si>
    <t xml:space="preserve">OHEBNÁ HLINÍKOVÁ HADICE
</t>
  </si>
  <si>
    <t>D=100  Al hadice</t>
  </si>
  <si>
    <t>D=125  Al hadice</t>
  </si>
  <si>
    <t>D=160  Al hadice</t>
  </si>
  <si>
    <t>D=200  Al hadice</t>
  </si>
  <si>
    <t>OHEBNÉ HADICE S HLUKOVOU IZOLACÍ</t>
  </si>
  <si>
    <t>d=250</t>
  </si>
  <si>
    <t>m</t>
  </si>
  <si>
    <t>KRUHOVÉ POTRUBÍ SPIRO TĚSNÉ SAFE</t>
  </si>
  <si>
    <t xml:space="preserve"> do průměru200 40% tvarovek</t>
  </si>
  <si>
    <t xml:space="preserve"> do průměru400 30% tvarovek</t>
  </si>
  <si>
    <t>Zařízení 3 - celkem</t>
  </si>
  <si>
    <t>Zařízení 4 Větrání kotelny</t>
  </si>
  <si>
    <t>STĚNOVÝ VENTILÁTOR</t>
  </si>
  <si>
    <t>4.1</t>
  </si>
  <si>
    <t>Stěnový radiální  ventilátor Vo=100m3/h, dp=100Pa, s doběhem a zpětnou klapkou , IP X4</t>
  </si>
  <si>
    <t>PROTIDEŠŤOVÁ ŽALUZIE GRAVITAČNÍ</t>
  </si>
  <si>
    <t>4.2</t>
  </si>
  <si>
    <t>D=100, vč. síta a pozedního rámu</t>
  </si>
  <si>
    <t>STĚNOVÁ MŘÍŽKA
 UZAVŘENÁ</t>
  </si>
  <si>
    <t>4.3</t>
  </si>
  <si>
    <t xml:space="preserve">SMU 12,5 325x125 </t>
  </si>
  <si>
    <t xml:space="preserve">OHEBNÉ HADICE
</t>
  </si>
  <si>
    <t>d=100</t>
  </si>
  <si>
    <t>KRUHOVÉ POTRUBÍ SPIRO</t>
  </si>
  <si>
    <t xml:space="preserve"> do průměru100 10% tvarovek</t>
  </si>
  <si>
    <t>SPOJOVACÍ MATERIÁL:</t>
  </si>
  <si>
    <t xml:space="preserve"> ŠROUBY,MATICE,PODLOŽKY</t>
  </si>
  <si>
    <t>Zařízení 4  celkem</t>
  </si>
  <si>
    <t>Izolace protipožární</t>
  </si>
  <si>
    <t xml:space="preserve">PROTIPOŽ.IZOLACE POTRUBÍ DLE
OZNAČENÍ NA VÝKRESU:
IZOLACE DESKOU Z MIN.PLSTI
1x POLEP. AL FOLIÍ </t>
  </si>
  <si>
    <t>odolnost 30 min</t>
  </si>
  <si>
    <t>m2</t>
  </si>
  <si>
    <t>Požární ucpávky prostupu potrubí do obvodu 700mm</t>
  </si>
  <si>
    <t>Izolace protipožární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</si>
  <si>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</si>
  <si>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</si>
  <si>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</si>
  <si>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</si>
  <si>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</si>
  <si>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</si>
  <si>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</si>
  <si>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 xml:space="preserve"> VYPRACOVÁNÍ PROVOZNÍCH PŘEDPISŮ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</si>
  <si>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</si>
  <si>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</si>
  <si>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</si>
  <si>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</si>
  <si>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</si>
  <si>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</si>
  <si>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</si>
  <si>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</si>
  <si>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5,00% z dodávky zařízení</t>
  </si>
  <si>
    <t>Přesun 0,60/kg: Cena, Hmotnost</t>
  </si>
  <si>
    <t>PPV 5,00% z montáže a nátěrů zařízení</t>
  </si>
  <si>
    <t>Zednické výpomoci 2,15%
z montáže a nátěrů zařízení</t>
  </si>
  <si>
    <t>Dodávka celkem, Montážní náklady</t>
  </si>
  <si>
    <t>Hodinové zůčtovací sazby</t>
  </si>
  <si>
    <t>Lešení</t>
  </si>
  <si>
    <t>Izolace tepelné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</si>
  <si>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</si>
  <si>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</si>
  <si>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</si>
  <si>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</si>
  <si>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</si>
  <si>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</si>
  <si>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</si>
  <si>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</si>
  <si>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</si>
  <si>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</si>
  <si>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Náklady celkem s DPH</t>
  </si>
  <si>
    <t>Roční nárůst cen 0,00%</t>
  </si>
  <si>
    <t>Součty odstavců</t>
  </si>
  <si>
    <t>Hmotnost
[kg]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</si>
</sst>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3" borderId="1" xfId="0" applyNumberFormat="1" applyFont="1" applyFill="1" applyBorder="1" applyAlignment="1">
      <alignment horizontal="left" wrapText="1" readingOrder="1"/>
    </xf>
    <xf numFmtId="0" fontId="5" fillId="7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workbookViewId="0"/>
  </sheetViews>
  <sheetFormatPr defaultRowHeight="15" x14ac:dyDescent="0.25"/>
  <cols>
    <col min="1" max="1" width="34.5703125" style="1" bestFit="1" customWidth="1"/>
    <col min="2" max="2" width="9.140625" style="10"/>
    <col min="3" max="3" width="9.28515625" style="10" bestFit="1" customWidth="1"/>
    <col min="4" max="4" width="9.42578125" style="10" bestFit="1" customWidth="1"/>
    <col min="7" max="7" width="0" style="9" hidden="1" customWidth="1"/>
  </cols>
  <sheetData>
    <row r="1" spans="1:5" x14ac:dyDescent="0.25">
      <c r="A1" s="2" t="s">
        <v>0</v>
      </c>
      <c r="B1" s="11" t="s">
        <v>212</v>
      </c>
      <c r="C1" s="11" t="s">
        <v>213</v>
      </c>
      <c r="D1" s="11" t="s">
        <v>214</v>
      </c>
      <c r="E1" s="3"/>
    </row>
    <row r="2" spans="1:5" x14ac:dyDescent="0.25">
      <c r="A2" s="5" t="s">
        <v>215</v>
      </c>
      <c r="B2" s="18"/>
      <c r="C2" s="18"/>
      <c r="D2" s="18"/>
      <c r="E2" s="3"/>
    </row>
    <row r="3" spans="1:5" x14ac:dyDescent="0.25">
      <c r="A3" s="6" t="s">
        <v>216</v>
      </c>
      <c r="B3" s="15">
        <f>(Rozpočet!F61+Rozpočet!F75+Rozpočet!F113+Rozpočet!F133)</f>
        <v>0</v>
      </c>
      <c r="C3" s="15">
        <f>(Rozpočet!H61+Rozpočet!H75+Rozpočet!H113+Rozpočet!H133)</f>
        <v>0</v>
      </c>
      <c r="D3" s="15"/>
      <c r="E3" s="3"/>
    </row>
    <row r="4" spans="1:5" x14ac:dyDescent="0.25">
      <c r="A4" s="6" t="s">
        <v>217</v>
      </c>
      <c r="B4" s="15"/>
      <c r="C4" s="15">
        <f>0 + 0</f>
        <v>0</v>
      </c>
      <c r="D4" s="15"/>
      <c r="E4" s="3"/>
    </row>
    <row r="5" spans="1:5" x14ac:dyDescent="0.25">
      <c r="A5" s="7" t="s">
        <v>218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6" t="s">
        <v>219</v>
      </c>
      <c r="B6" s="15">
        <f>B3 * Parametry!B16 / 100</f>
        <v>0</v>
      </c>
      <c r="C6" s="15"/>
      <c r="D6" s="15"/>
      <c r="E6" s="3"/>
    </row>
    <row r="7" spans="1:5" x14ac:dyDescent="0.25">
      <c r="A7" s="6" t="s">
        <v>220</v>
      </c>
      <c r="B7" s="15"/>
      <c r="C7" s="15">
        <f>(Rozpočet!L61+Rozpočet!L75+Rozpočet!L113+Rozpočet!L133+Rozpočet!L148+Rozpočet!L139) * Parametry!B17</f>
        <v>0</v>
      </c>
      <c r="D7" s="15">
        <f>(Rozpočet!L61+Rozpočet!L75+Rozpočet!L113+Rozpočet!L133+Rozpočet!L148+Rozpočet!L139)</f>
        <v>0</v>
      </c>
      <c r="E7" s="3"/>
    </row>
    <row r="8" spans="1:5" x14ac:dyDescent="0.25">
      <c r="A8" s="6" t="s">
        <v>221</v>
      </c>
      <c r="B8" s="15"/>
      <c r="C8" s="15">
        <f>C5 * Parametry!B18 / 100</f>
        <v>0</v>
      </c>
      <c r="D8" s="15"/>
      <c r="E8" s="3"/>
    </row>
    <row r="9" spans="1:5" ht="24.75" x14ac:dyDescent="0.25">
      <c r="A9" s="20" t="s">
        <v>222</v>
      </c>
      <c r="B9" s="15"/>
      <c r="C9" s="15">
        <f>C5 * Parametry!B19 / 100</f>
        <v>0</v>
      </c>
      <c r="D9" s="15"/>
      <c r="E9" s="3"/>
    </row>
    <row r="10" spans="1:5" x14ac:dyDescent="0.25">
      <c r="A10" s="7" t="s">
        <v>223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6" t="s">
        <v>224</v>
      </c>
      <c r="B11" s="15"/>
      <c r="C11" s="15">
        <f>(Rozpočet!F148) + (Rozpočet!H148)</f>
        <v>0</v>
      </c>
      <c r="D11" s="15"/>
      <c r="E11" s="3"/>
    </row>
    <row r="12" spans="1:5" x14ac:dyDescent="0.25">
      <c r="A12" s="7" t="s">
        <v>50</v>
      </c>
      <c r="B12" s="19"/>
      <c r="C12" s="19">
        <f>C10 + C11</f>
        <v>0</v>
      </c>
      <c r="D12" s="19"/>
      <c r="E12" s="3"/>
    </row>
    <row r="13" spans="1:5" x14ac:dyDescent="0.25">
      <c r="A13" s="6" t="s">
        <v>225</v>
      </c>
      <c r="B13" s="15"/>
      <c r="C13" s="15">
        <f>0 + 0</f>
        <v>0</v>
      </c>
      <c r="D13" s="15"/>
      <c r="E13" s="3"/>
    </row>
    <row r="14" spans="1:5" x14ac:dyDescent="0.25">
      <c r="A14" s="6" t="s">
        <v>226</v>
      </c>
      <c r="B14" s="15"/>
      <c r="C14" s="15">
        <f>0 + 0</f>
        <v>0</v>
      </c>
      <c r="D14" s="15"/>
      <c r="E14" s="3"/>
    </row>
    <row r="15" spans="1:5" x14ac:dyDescent="0.25">
      <c r="A15" s="6" t="s">
        <v>197</v>
      </c>
      <c r="B15" s="15"/>
      <c r="C15" s="15">
        <f>(Rozpočet!F139) + (Rozpočet!H139)</f>
        <v>0</v>
      </c>
      <c r="D15" s="15"/>
      <c r="E15" s="3"/>
    </row>
    <row r="16" spans="1:5" x14ac:dyDescent="0.25">
      <c r="A16" s="6" t="s">
        <v>227</v>
      </c>
      <c r="B16" s="15"/>
      <c r="C16" s="15">
        <f>0 + 0</f>
        <v>0</v>
      </c>
      <c r="D16" s="15"/>
      <c r="E16" s="3"/>
    </row>
    <row r="17" spans="1:5" x14ac:dyDescent="0.25">
      <c r="A17" s="5" t="s">
        <v>228</v>
      </c>
      <c r="B17" s="18">
        <f>B10</f>
        <v>0</v>
      </c>
      <c r="C17" s="18">
        <f>C12 + C13 + C14 + C15 + C16</f>
        <v>0</v>
      </c>
      <c r="D17" s="18"/>
      <c r="E17" s="3"/>
    </row>
    <row r="18" spans="1:5" x14ac:dyDescent="0.25">
      <c r="A18" s="6" t="s">
        <v>13</v>
      </c>
      <c r="B18" s="15"/>
      <c r="C18" s="15"/>
      <c r="D18" s="15"/>
      <c r="E18" s="3"/>
    </row>
    <row r="19" spans="1:5" x14ac:dyDescent="0.25">
      <c r="A19" s="5" t="s">
        <v>229</v>
      </c>
      <c r="B19" s="18"/>
      <c r="C19" s="18"/>
      <c r="D19" s="18"/>
      <c r="E19" s="3"/>
    </row>
    <row r="20" spans="1:5" ht="24.75" x14ac:dyDescent="0.25">
      <c r="A20" s="20" t="s">
        <v>230</v>
      </c>
      <c r="B20" s="15"/>
      <c r="C20" s="15">
        <f>C10 * Parametry!B21 / 100</f>
        <v>0</v>
      </c>
      <c r="D20" s="15"/>
      <c r="E20" s="3"/>
    </row>
    <row r="21" spans="1:5" x14ac:dyDescent="0.25">
      <c r="A21" s="6" t="s">
        <v>231</v>
      </c>
      <c r="B21" s="15"/>
      <c r="C21" s="15">
        <f>C10 * Parametry!B22 / 100</f>
        <v>0</v>
      </c>
      <c r="D21" s="15"/>
      <c r="E21" s="3"/>
    </row>
    <row r="22" spans="1:5" x14ac:dyDescent="0.25">
      <c r="A22" s="5" t="s">
        <v>232</v>
      </c>
      <c r="B22" s="18"/>
      <c r="C22" s="18">
        <f>C20 + C21</f>
        <v>0</v>
      </c>
      <c r="D22" s="18"/>
      <c r="E22" s="3"/>
    </row>
    <row r="23" spans="1:5" ht="36.75" x14ac:dyDescent="0.25">
      <c r="A23" s="20" t="s">
        <v>233</v>
      </c>
      <c r="B23" s="15"/>
      <c r="C23" s="15">
        <f>C3 * Parametry!B20 / 100</f>
        <v>0</v>
      </c>
      <c r="D23" s="15"/>
      <c r="E23" s="3"/>
    </row>
    <row r="24" spans="1:5" x14ac:dyDescent="0.25">
      <c r="A24" s="6" t="s">
        <v>234</v>
      </c>
      <c r="B24" s="15"/>
      <c r="C24" s="15">
        <f>Parametry!B23 * Parametry!B26 * ((B17 + C17) * Parametry!B25)^Parametry!B24</f>
        <v>0</v>
      </c>
      <c r="D24" s="15"/>
      <c r="E24" s="3"/>
    </row>
    <row r="25" spans="1:5" x14ac:dyDescent="0.25">
      <c r="A25" s="6" t="s">
        <v>13</v>
      </c>
      <c r="B25" s="15"/>
      <c r="C25" s="15"/>
      <c r="D25" s="15"/>
      <c r="E25" s="3"/>
    </row>
    <row r="26" spans="1:5" x14ac:dyDescent="0.25">
      <c r="A26" s="4" t="s">
        <v>235</v>
      </c>
      <c r="B26" s="12"/>
      <c r="C26" s="12">
        <f>B17 + C17 + C22 + C23 + C24</f>
        <v>0</v>
      </c>
      <c r="D26" s="12"/>
      <c r="E26" s="3"/>
    </row>
    <row r="27" spans="1:5" x14ac:dyDescent="0.25">
      <c r="A27" s="6" t="s">
        <v>236</v>
      </c>
      <c r="B27" s="15">
        <f>(SUM(Rozpočet!F116:F132)+SUM(Rozpočet!F142:F147)+SUM(Rozpočet!F136:F138)) + (SUM(Rozpočet!H116:H132)+SUM(Rozpočet!H142:H147)+SUM(Rozpočet!H136:H138)) + B6 + C7 + C8 + C9 + C22 + C23 + C24</f>
        <v>0</v>
      </c>
      <c r="C27" s="15">
        <f>B27 * Parametry!B29 / 100</f>
        <v>0</v>
      </c>
      <c r="D27" s="15"/>
      <c r="E27" s="3"/>
    </row>
    <row r="28" spans="1:5" x14ac:dyDescent="0.25">
      <c r="A28" s="4" t="s">
        <v>237</v>
      </c>
      <c r="B28" s="12"/>
      <c r="C28" s="12">
        <f>C26 + C27 + C40</f>
        <v>0</v>
      </c>
      <c r="D28" s="12"/>
      <c r="E28" s="3"/>
    </row>
    <row r="29" spans="1:5" x14ac:dyDescent="0.25">
      <c r="A29" s="6" t="s">
        <v>13</v>
      </c>
      <c r="B29" s="15"/>
      <c r="C29" s="15"/>
      <c r="D29" s="15"/>
      <c r="E29" s="3"/>
    </row>
    <row r="30" spans="1:5" x14ac:dyDescent="0.25">
      <c r="A30" s="6" t="s">
        <v>238</v>
      </c>
      <c r="B30" s="15"/>
      <c r="C30" s="15">
        <f>C26 * Parametry!B27 / 100</f>
        <v>0</v>
      </c>
      <c r="D30" s="15"/>
      <c r="E30" s="3"/>
    </row>
    <row r="31" spans="1:5" x14ac:dyDescent="0.25">
      <c r="A31" s="6" t="s">
        <v>238</v>
      </c>
      <c r="B31" s="15"/>
      <c r="C31" s="15">
        <f>C26 * Parametry!B28 / 100</f>
        <v>0</v>
      </c>
      <c r="D31" s="15"/>
      <c r="E31" s="3"/>
    </row>
    <row r="32" spans="1:5" ht="26.25" x14ac:dyDescent="0.25">
      <c r="A32" s="5" t="s">
        <v>239</v>
      </c>
      <c r="B32" s="21" t="s">
        <v>47</v>
      </c>
      <c r="C32" s="21" t="s">
        <v>49</v>
      </c>
      <c r="D32" s="22" t="s">
        <v>240</v>
      </c>
      <c r="E32" s="3"/>
    </row>
    <row r="33" spans="1:5" x14ac:dyDescent="0.25">
      <c r="A33" s="6" t="s">
        <v>55</v>
      </c>
      <c r="B33" s="15">
        <f>(Rozpočet!F61)</f>
        <v>0</v>
      </c>
      <c r="C33" s="15">
        <f>(Rozpočet!H61)</f>
        <v>0</v>
      </c>
      <c r="D33" s="15">
        <f>(Rozpočet!L61)</f>
        <v>0</v>
      </c>
      <c r="E33" s="3"/>
    </row>
    <row r="34" spans="1:5" x14ac:dyDescent="0.25">
      <c r="A34" s="6" t="s">
        <v>125</v>
      </c>
      <c r="B34" s="15">
        <f>(Rozpočet!F75)</f>
        <v>0</v>
      </c>
      <c r="C34" s="15">
        <f>(Rozpočet!H75)</f>
        <v>0</v>
      </c>
      <c r="D34" s="15">
        <f>(Rozpočet!L75)</f>
        <v>0</v>
      </c>
      <c r="E34" s="3"/>
    </row>
    <row r="35" spans="1:5" x14ac:dyDescent="0.25">
      <c r="A35" s="6" t="s">
        <v>136</v>
      </c>
      <c r="B35" s="15">
        <f>(Rozpočet!F113)</f>
        <v>0</v>
      </c>
      <c r="C35" s="15">
        <f>(Rozpočet!H113)</f>
        <v>0</v>
      </c>
      <c r="D35" s="15">
        <f>(Rozpočet!L113)</f>
        <v>0</v>
      </c>
      <c r="E35" s="3"/>
    </row>
    <row r="36" spans="1:5" x14ac:dyDescent="0.25">
      <c r="A36" s="6" t="s">
        <v>180</v>
      </c>
      <c r="B36" s="15">
        <f>(Rozpočet!F133)</f>
        <v>0</v>
      </c>
      <c r="C36" s="15">
        <f>(Rozpočet!H133)</f>
        <v>0</v>
      </c>
      <c r="D36" s="15">
        <f>(Rozpočet!L133)</f>
        <v>0</v>
      </c>
      <c r="E36" s="3"/>
    </row>
    <row r="37" spans="1:5" x14ac:dyDescent="0.25">
      <c r="A37" s="6" t="s">
        <v>197</v>
      </c>
      <c r="B37" s="15">
        <f>(Rozpočet!F139)</f>
        <v>0</v>
      </c>
      <c r="C37" s="15">
        <f>(Rozpočet!H139)</f>
        <v>0</v>
      </c>
      <c r="D37" s="15">
        <f>(Rozpočet!L139)</f>
        <v>0</v>
      </c>
      <c r="E37" s="3"/>
    </row>
    <row r="38" spans="1:5" x14ac:dyDescent="0.25">
      <c r="A38" s="6" t="s">
        <v>203</v>
      </c>
      <c r="B38" s="15">
        <f>(Rozpočet!F148)</f>
        <v>0</v>
      </c>
      <c r="C38" s="15">
        <f>(Rozpočet!H148)</f>
        <v>0</v>
      </c>
      <c r="D38" s="15">
        <f>(Rozpočet!L148)</f>
        <v>0</v>
      </c>
      <c r="E38" s="3"/>
    </row>
    <row r="39" spans="1:5" x14ac:dyDescent="0.25">
      <c r="A39" s="6" t="s">
        <v>13</v>
      </c>
      <c r="B39" s="15"/>
      <c r="C39" s="15"/>
      <c r="D39" s="15"/>
      <c r="E39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9"/>
  <sheetViews>
    <sheetView tabSelected="1" workbookViewId="0">
      <selection activeCell="K127" sqref="K127"/>
    </sheetView>
  </sheetViews>
  <sheetFormatPr defaultRowHeight="15" x14ac:dyDescent="0.25"/>
  <cols>
    <col min="1" max="1" width="6.140625" style="1" bestFit="1" customWidth="1"/>
    <col min="2" max="2" width="35.85546875" style="27" customWidth="1"/>
    <col min="3" max="3" width="3.5703125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1" max="11" width="8.7109375" style="10" bestFit="1" customWidth="1"/>
    <col min="12" max="12" width="15" style="10" bestFit="1" customWidth="1"/>
    <col min="15" max="15" width="0" style="9" hidden="1" customWidth="1"/>
  </cols>
  <sheetData>
    <row r="1" spans="1:14" x14ac:dyDescent="0.25">
      <c r="A1" s="2" t="s">
        <v>44</v>
      </c>
      <c r="B1" s="23" t="s">
        <v>0</v>
      </c>
      <c r="C1" s="2" t="s">
        <v>45</v>
      </c>
      <c r="D1" s="11" t="s">
        <v>46</v>
      </c>
      <c r="E1" s="11" t="s">
        <v>47</v>
      </c>
      <c r="F1" s="11" t="s">
        <v>48</v>
      </c>
      <c r="G1" s="11" t="s">
        <v>49</v>
      </c>
      <c r="H1" s="11" t="s">
        <v>50</v>
      </c>
      <c r="I1" s="11" t="s">
        <v>51</v>
      </c>
      <c r="J1" s="11" t="s">
        <v>52</v>
      </c>
      <c r="K1" s="11" t="s">
        <v>53</v>
      </c>
      <c r="L1" s="11" t="s">
        <v>54</v>
      </c>
      <c r="M1" s="3"/>
      <c r="N1" s="3"/>
    </row>
    <row r="2" spans="1:14" ht="30" x14ac:dyDescent="0.25">
      <c r="A2" s="4" t="s">
        <v>13</v>
      </c>
      <c r="B2" s="24" t="s">
        <v>55</v>
      </c>
      <c r="C2" s="4" t="s">
        <v>13</v>
      </c>
      <c r="D2" s="12"/>
      <c r="E2" s="12"/>
      <c r="F2" s="12"/>
      <c r="G2" s="12"/>
      <c r="H2" s="12"/>
      <c r="I2" s="12"/>
      <c r="J2" s="12"/>
      <c r="K2" s="12"/>
      <c r="L2" s="12"/>
      <c r="M2" s="3"/>
      <c r="N2" s="3"/>
    </row>
    <row r="3" spans="1:14" ht="51.75" x14ac:dyDescent="0.25">
      <c r="A3" s="13" t="s">
        <v>13</v>
      </c>
      <c r="B3" s="25" t="s">
        <v>56</v>
      </c>
      <c r="C3" s="13" t="s">
        <v>13</v>
      </c>
      <c r="D3" s="14"/>
      <c r="E3" s="14"/>
      <c r="F3" s="14"/>
      <c r="G3" s="14"/>
      <c r="H3" s="14"/>
      <c r="I3" s="14"/>
      <c r="J3" s="14"/>
      <c r="K3" s="14"/>
      <c r="L3" s="14"/>
      <c r="M3" s="3"/>
      <c r="N3" s="3"/>
    </row>
    <row r="4" spans="1:14" ht="26.25" x14ac:dyDescent="0.25">
      <c r="A4" s="13" t="s">
        <v>13</v>
      </c>
      <c r="B4" s="25" t="s">
        <v>57</v>
      </c>
      <c r="C4" s="13" t="s">
        <v>13</v>
      </c>
      <c r="D4" s="14"/>
      <c r="E4" s="14"/>
      <c r="F4" s="14"/>
      <c r="G4" s="14"/>
      <c r="H4" s="14"/>
      <c r="I4" s="14"/>
      <c r="J4" s="14"/>
      <c r="K4" s="14"/>
      <c r="L4" s="14"/>
      <c r="M4" s="3"/>
      <c r="N4" s="3"/>
    </row>
    <row r="5" spans="1:14" x14ac:dyDescent="0.25">
      <c r="A5" s="6" t="s">
        <v>58</v>
      </c>
      <c r="B5" s="26" t="s">
        <v>59</v>
      </c>
      <c r="C5" s="6" t="s">
        <v>60</v>
      </c>
      <c r="D5" s="15">
        <v>1</v>
      </c>
      <c r="E5" s="15"/>
      <c r="F5" s="15">
        <f>D5*E5</f>
        <v>0</v>
      </c>
      <c r="G5" s="15"/>
      <c r="H5" s="15">
        <f>D5*G5</f>
        <v>0</v>
      </c>
      <c r="I5" s="15">
        <f>E5+G5</f>
        <v>0</v>
      </c>
      <c r="J5" s="15">
        <f>F5+H5</f>
        <v>0</v>
      </c>
      <c r="K5" s="15">
        <v>0</v>
      </c>
      <c r="L5" s="15">
        <f>D5*K5</f>
        <v>0</v>
      </c>
      <c r="M5" s="3"/>
      <c r="N5" s="3"/>
    </row>
    <row r="6" spans="1:14" x14ac:dyDescent="0.25">
      <c r="A6" s="6" t="s">
        <v>58</v>
      </c>
      <c r="B6" s="26" t="s">
        <v>61</v>
      </c>
      <c r="C6" s="6" t="s">
        <v>60</v>
      </c>
      <c r="D6" s="15">
        <v>1</v>
      </c>
      <c r="E6" s="15"/>
      <c r="F6" s="15">
        <f>D6*E6</f>
        <v>0</v>
      </c>
      <c r="G6" s="15"/>
      <c r="H6" s="15">
        <f>D6*G6</f>
        <v>0</v>
      </c>
      <c r="I6" s="15">
        <f>E6+G6</f>
        <v>0</v>
      </c>
      <c r="J6" s="15">
        <f>F6+H6</f>
        <v>0</v>
      </c>
      <c r="K6" s="15">
        <v>0</v>
      </c>
      <c r="L6" s="15">
        <f>D6*K6</f>
        <v>0</v>
      </c>
      <c r="M6" s="3"/>
      <c r="N6" s="3"/>
    </row>
    <row r="7" spans="1:14" ht="26.25" x14ac:dyDescent="0.25">
      <c r="A7" s="13" t="s">
        <v>13</v>
      </c>
      <c r="B7" s="25" t="s">
        <v>62</v>
      </c>
      <c r="C7" s="13" t="s">
        <v>13</v>
      </c>
      <c r="D7" s="14"/>
      <c r="E7" s="14"/>
      <c r="F7" s="14"/>
      <c r="G7" s="14"/>
      <c r="H7" s="14"/>
      <c r="I7" s="14"/>
      <c r="J7" s="14"/>
      <c r="K7" s="14"/>
      <c r="L7" s="14"/>
      <c r="M7" s="3"/>
      <c r="N7" s="3"/>
    </row>
    <row r="8" spans="1:14" x14ac:dyDescent="0.25">
      <c r="A8" s="6" t="s">
        <v>63</v>
      </c>
      <c r="B8" s="26" t="s">
        <v>64</v>
      </c>
      <c r="C8" s="6" t="s">
        <v>60</v>
      </c>
      <c r="D8" s="15">
        <v>1</v>
      </c>
      <c r="E8" s="15"/>
      <c r="F8" s="15">
        <f t="shared" ref="F8:F26" si="0">D8*E8</f>
        <v>0</v>
      </c>
      <c r="G8" s="15"/>
      <c r="H8" s="15">
        <f t="shared" ref="H8:H26" si="1">D8*G8</f>
        <v>0</v>
      </c>
      <c r="I8" s="15">
        <f t="shared" ref="I8:I26" si="2">E8+G8</f>
        <v>0</v>
      </c>
      <c r="J8" s="15">
        <f t="shared" ref="J8:J26" si="3">F8+H8</f>
        <v>0</v>
      </c>
      <c r="K8" s="15">
        <v>0</v>
      </c>
      <c r="L8" s="15">
        <f t="shared" ref="L8:L26" si="4">D8*K8</f>
        <v>0</v>
      </c>
      <c r="M8" s="3"/>
      <c r="N8" s="3"/>
    </row>
    <row r="9" spans="1:14" x14ac:dyDescent="0.25">
      <c r="A9" s="6" t="s">
        <v>65</v>
      </c>
      <c r="B9" s="26" t="s">
        <v>64</v>
      </c>
      <c r="C9" s="6" t="s">
        <v>60</v>
      </c>
      <c r="D9" s="15">
        <v>1</v>
      </c>
      <c r="E9" s="15"/>
      <c r="F9" s="15">
        <f t="shared" si="0"/>
        <v>0</v>
      </c>
      <c r="G9" s="15"/>
      <c r="H9" s="15">
        <f t="shared" si="1"/>
        <v>0</v>
      </c>
      <c r="I9" s="15">
        <f t="shared" si="2"/>
        <v>0</v>
      </c>
      <c r="J9" s="15">
        <f t="shared" si="3"/>
        <v>0</v>
      </c>
      <c r="K9" s="15">
        <v>0</v>
      </c>
      <c r="L9" s="15">
        <f t="shared" si="4"/>
        <v>0</v>
      </c>
      <c r="M9" s="3"/>
      <c r="N9" s="3"/>
    </row>
    <row r="10" spans="1:14" x14ac:dyDescent="0.25">
      <c r="A10" s="6" t="s">
        <v>66</v>
      </c>
      <c r="B10" s="26" t="s">
        <v>67</v>
      </c>
      <c r="C10" s="6" t="s">
        <v>60</v>
      </c>
      <c r="D10" s="15">
        <v>1</v>
      </c>
      <c r="E10" s="15"/>
      <c r="F10" s="15">
        <f t="shared" si="0"/>
        <v>0</v>
      </c>
      <c r="G10" s="15"/>
      <c r="H10" s="15">
        <f t="shared" si="1"/>
        <v>0</v>
      </c>
      <c r="I10" s="15">
        <f t="shared" si="2"/>
        <v>0</v>
      </c>
      <c r="J10" s="15">
        <f t="shared" si="3"/>
        <v>0</v>
      </c>
      <c r="K10" s="15">
        <v>0</v>
      </c>
      <c r="L10" s="15">
        <f t="shared" si="4"/>
        <v>0</v>
      </c>
      <c r="M10" s="3"/>
      <c r="N10" s="3"/>
    </row>
    <row r="11" spans="1:14" x14ac:dyDescent="0.25">
      <c r="A11" s="6" t="s">
        <v>68</v>
      </c>
      <c r="B11" s="26" t="s">
        <v>67</v>
      </c>
      <c r="C11" s="6" t="s">
        <v>60</v>
      </c>
      <c r="D11" s="15">
        <v>1</v>
      </c>
      <c r="E11" s="15"/>
      <c r="F11" s="15">
        <f t="shared" si="0"/>
        <v>0</v>
      </c>
      <c r="G11" s="15"/>
      <c r="H11" s="15">
        <f t="shared" si="1"/>
        <v>0</v>
      </c>
      <c r="I11" s="15">
        <f t="shared" si="2"/>
        <v>0</v>
      </c>
      <c r="J11" s="15">
        <f t="shared" si="3"/>
        <v>0</v>
      </c>
      <c r="K11" s="15">
        <v>0</v>
      </c>
      <c r="L11" s="15">
        <f t="shared" si="4"/>
        <v>0</v>
      </c>
      <c r="M11" s="3"/>
      <c r="N11" s="3"/>
    </row>
    <row r="12" spans="1:14" x14ac:dyDescent="0.25">
      <c r="A12" s="6" t="s">
        <v>69</v>
      </c>
      <c r="B12" s="26" t="s">
        <v>64</v>
      </c>
      <c r="C12" s="6" t="s">
        <v>60</v>
      </c>
      <c r="D12" s="15">
        <v>1</v>
      </c>
      <c r="E12" s="15"/>
      <c r="F12" s="15">
        <f t="shared" si="0"/>
        <v>0</v>
      </c>
      <c r="G12" s="15"/>
      <c r="H12" s="15">
        <f t="shared" si="1"/>
        <v>0</v>
      </c>
      <c r="I12" s="15">
        <f t="shared" si="2"/>
        <v>0</v>
      </c>
      <c r="J12" s="15">
        <f t="shared" si="3"/>
        <v>0</v>
      </c>
      <c r="K12" s="15">
        <v>0</v>
      </c>
      <c r="L12" s="15">
        <f t="shared" si="4"/>
        <v>0</v>
      </c>
      <c r="M12" s="3"/>
      <c r="N12" s="3"/>
    </row>
    <row r="13" spans="1:14" x14ac:dyDescent="0.25">
      <c r="A13" s="6" t="s">
        <v>70</v>
      </c>
      <c r="B13" s="26" t="s">
        <v>64</v>
      </c>
      <c r="C13" s="6" t="s">
        <v>60</v>
      </c>
      <c r="D13" s="15">
        <v>1</v>
      </c>
      <c r="E13" s="15"/>
      <c r="F13" s="15">
        <f t="shared" si="0"/>
        <v>0</v>
      </c>
      <c r="G13" s="15"/>
      <c r="H13" s="15">
        <f t="shared" si="1"/>
        <v>0</v>
      </c>
      <c r="I13" s="15">
        <f t="shared" si="2"/>
        <v>0</v>
      </c>
      <c r="J13" s="15">
        <f t="shared" si="3"/>
        <v>0</v>
      </c>
      <c r="K13" s="15">
        <v>0</v>
      </c>
      <c r="L13" s="15">
        <f t="shared" si="4"/>
        <v>0</v>
      </c>
      <c r="M13" s="3"/>
      <c r="N13" s="3"/>
    </row>
    <row r="14" spans="1:14" x14ac:dyDescent="0.25">
      <c r="A14" s="6" t="s">
        <v>71</v>
      </c>
      <c r="B14" s="26" t="s">
        <v>64</v>
      </c>
      <c r="C14" s="6" t="s">
        <v>60</v>
      </c>
      <c r="D14" s="15">
        <v>1</v>
      </c>
      <c r="E14" s="15"/>
      <c r="F14" s="15">
        <f t="shared" si="0"/>
        <v>0</v>
      </c>
      <c r="G14" s="15"/>
      <c r="H14" s="15">
        <f t="shared" si="1"/>
        <v>0</v>
      </c>
      <c r="I14" s="15">
        <f t="shared" si="2"/>
        <v>0</v>
      </c>
      <c r="J14" s="15">
        <f t="shared" si="3"/>
        <v>0</v>
      </c>
      <c r="K14" s="15">
        <v>0</v>
      </c>
      <c r="L14" s="15">
        <f t="shared" si="4"/>
        <v>0</v>
      </c>
      <c r="M14" s="3"/>
      <c r="N14" s="3"/>
    </row>
    <row r="15" spans="1:14" x14ac:dyDescent="0.25">
      <c r="A15" s="6" t="s">
        <v>72</v>
      </c>
      <c r="B15" s="26" t="s">
        <v>73</v>
      </c>
      <c r="C15" s="6" t="s">
        <v>60</v>
      </c>
      <c r="D15" s="15">
        <v>1</v>
      </c>
      <c r="E15" s="15"/>
      <c r="F15" s="15">
        <f t="shared" si="0"/>
        <v>0</v>
      </c>
      <c r="G15" s="15"/>
      <c r="H15" s="15">
        <f t="shared" si="1"/>
        <v>0</v>
      </c>
      <c r="I15" s="15">
        <f t="shared" si="2"/>
        <v>0</v>
      </c>
      <c r="J15" s="15">
        <f t="shared" si="3"/>
        <v>0</v>
      </c>
      <c r="K15" s="15">
        <v>0</v>
      </c>
      <c r="L15" s="15">
        <f t="shared" si="4"/>
        <v>0</v>
      </c>
      <c r="M15" s="3"/>
      <c r="N15" s="3"/>
    </row>
    <row r="16" spans="1:14" x14ac:dyDescent="0.25">
      <c r="A16" s="6" t="s">
        <v>74</v>
      </c>
      <c r="B16" s="26" t="s">
        <v>73</v>
      </c>
      <c r="C16" s="6" t="s">
        <v>60</v>
      </c>
      <c r="D16" s="15">
        <v>1</v>
      </c>
      <c r="E16" s="15"/>
      <c r="F16" s="15">
        <f t="shared" si="0"/>
        <v>0</v>
      </c>
      <c r="G16" s="15"/>
      <c r="H16" s="15">
        <f t="shared" si="1"/>
        <v>0</v>
      </c>
      <c r="I16" s="15">
        <f t="shared" si="2"/>
        <v>0</v>
      </c>
      <c r="J16" s="15">
        <f t="shared" si="3"/>
        <v>0</v>
      </c>
      <c r="K16" s="15">
        <v>0</v>
      </c>
      <c r="L16" s="15">
        <f t="shared" si="4"/>
        <v>0</v>
      </c>
      <c r="M16" s="3"/>
      <c r="N16" s="3"/>
    </row>
    <row r="17" spans="1:14" x14ac:dyDescent="0.25">
      <c r="A17" s="6" t="s">
        <v>75</v>
      </c>
      <c r="B17" s="26" t="s">
        <v>67</v>
      </c>
      <c r="C17" s="6" t="s">
        <v>60</v>
      </c>
      <c r="D17" s="15">
        <v>1</v>
      </c>
      <c r="E17" s="15"/>
      <c r="F17" s="15">
        <f t="shared" si="0"/>
        <v>0</v>
      </c>
      <c r="G17" s="15"/>
      <c r="H17" s="15">
        <f t="shared" si="1"/>
        <v>0</v>
      </c>
      <c r="I17" s="15">
        <f t="shared" si="2"/>
        <v>0</v>
      </c>
      <c r="J17" s="15">
        <f t="shared" si="3"/>
        <v>0</v>
      </c>
      <c r="K17" s="15">
        <v>0</v>
      </c>
      <c r="L17" s="15">
        <f t="shared" si="4"/>
        <v>0</v>
      </c>
      <c r="M17" s="3"/>
      <c r="N17" s="3"/>
    </row>
    <row r="18" spans="1:14" x14ac:dyDescent="0.25">
      <c r="A18" s="6" t="s">
        <v>76</v>
      </c>
      <c r="B18" s="26" t="s">
        <v>67</v>
      </c>
      <c r="C18" s="6" t="s">
        <v>60</v>
      </c>
      <c r="D18" s="15">
        <v>1</v>
      </c>
      <c r="E18" s="15"/>
      <c r="F18" s="15">
        <f t="shared" si="0"/>
        <v>0</v>
      </c>
      <c r="G18" s="15"/>
      <c r="H18" s="15">
        <f t="shared" si="1"/>
        <v>0</v>
      </c>
      <c r="I18" s="15">
        <f t="shared" si="2"/>
        <v>0</v>
      </c>
      <c r="J18" s="15">
        <f t="shared" si="3"/>
        <v>0</v>
      </c>
      <c r="K18" s="15">
        <v>0</v>
      </c>
      <c r="L18" s="15">
        <f t="shared" si="4"/>
        <v>0</v>
      </c>
      <c r="M18" s="3"/>
      <c r="N18" s="3"/>
    </row>
    <row r="19" spans="1:14" x14ac:dyDescent="0.25">
      <c r="A19" s="6" t="s">
        <v>77</v>
      </c>
      <c r="B19" s="26" t="s">
        <v>73</v>
      </c>
      <c r="C19" s="6" t="s">
        <v>60</v>
      </c>
      <c r="D19" s="15">
        <v>1</v>
      </c>
      <c r="E19" s="15"/>
      <c r="F19" s="15">
        <f t="shared" si="0"/>
        <v>0</v>
      </c>
      <c r="G19" s="15"/>
      <c r="H19" s="15">
        <f t="shared" si="1"/>
        <v>0</v>
      </c>
      <c r="I19" s="15">
        <f t="shared" si="2"/>
        <v>0</v>
      </c>
      <c r="J19" s="15">
        <f t="shared" si="3"/>
        <v>0</v>
      </c>
      <c r="K19" s="15">
        <v>0</v>
      </c>
      <c r="L19" s="15">
        <f t="shared" si="4"/>
        <v>0</v>
      </c>
      <c r="M19" s="3"/>
      <c r="N19" s="3"/>
    </row>
    <row r="20" spans="1:14" x14ac:dyDescent="0.25">
      <c r="A20" s="6" t="s">
        <v>78</v>
      </c>
      <c r="B20" s="26" t="s">
        <v>79</v>
      </c>
      <c r="C20" s="6" t="s">
        <v>60</v>
      </c>
      <c r="D20" s="15">
        <v>1</v>
      </c>
      <c r="E20" s="15"/>
      <c r="F20" s="15">
        <f t="shared" si="0"/>
        <v>0</v>
      </c>
      <c r="G20" s="15"/>
      <c r="H20" s="15">
        <f t="shared" si="1"/>
        <v>0</v>
      </c>
      <c r="I20" s="15">
        <f t="shared" si="2"/>
        <v>0</v>
      </c>
      <c r="J20" s="15">
        <f t="shared" si="3"/>
        <v>0</v>
      </c>
      <c r="K20" s="15">
        <v>0</v>
      </c>
      <c r="L20" s="15">
        <f t="shared" si="4"/>
        <v>0</v>
      </c>
      <c r="M20" s="3"/>
      <c r="N20" s="3"/>
    </row>
    <row r="21" spans="1:14" x14ac:dyDescent="0.25">
      <c r="A21" s="6" t="s">
        <v>80</v>
      </c>
      <c r="B21" s="26" t="s">
        <v>73</v>
      </c>
      <c r="C21" s="6" t="s">
        <v>60</v>
      </c>
      <c r="D21" s="15">
        <v>1</v>
      </c>
      <c r="E21" s="15"/>
      <c r="F21" s="15">
        <f t="shared" si="0"/>
        <v>0</v>
      </c>
      <c r="G21" s="15"/>
      <c r="H21" s="15">
        <f t="shared" si="1"/>
        <v>0</v>
      </c>
      <c r="I21" s="15">
        <f t="shared" si="2"/>
        <v>0</v>
      </c>
      <c r="J21" s="15">
        <f t="shared" si="3"/>
        <v>0</v>
      </c>
      <c r="K21" s="15">
        <v>0</v>
      </c>
      <c r="L21" s="15">
        <f t="shared" si="4"/>
        <v>0</v>
      </c>
      <c r="M21" s="3"/>
      <c r="N21" s="3"/>
    </row>
    <row r="22" spans="1:14" x14ac:dyDescent="0.25">
      <c r="A22" s="6" t="s">
        <v>81</v>
      </c>
      <c r="B22" s="26" t="s">
        <v>67</v>
      </c>
      <c r="C22" s="6" t="s">
        <v>60</v>
      </c>
      <c r="D22" s="15">
        <v>1</v>
      </c>
      <c r="E22" s="15"/>
      <c r="F22" s="15">
        <f t="shared" si="0"/>
        <v>0</v>
      </c>
      <c r="G22" s="15"/>
      <c r="H22" s="15">
        <f t="shared" si="1"/>
        <v>0</v>
      </c>
      <c r="I22" s="15">
        <f t="shared" si="2"/>
        <v>0</v>
      </c>
      <c r="J22" s="15">
        <f t="shared" si="3"/>
        <v>0</v>
      </c>
      <c r="K22" s="15">
        <v>0</v>
      </c>
      <c r="L22" s="15">
        <f t="shared" si="4"/>
        <v>0</v>
      </c>
      <c r="M22" s="3"/>
      <c r="N22" s="3"/>
    </row>
    <row r="23" spans="1:14" x14ac:dyDescent="0.25">
      <c r="A23" s="6" t="s">
        <v>82</v>
      </c>
      <c r="B23" s="26" t="s">
        <v>67</v>
      </c>
      <c r="C23" s="6" t="s">
        <v>60</v>
      </c>
      <c r="D23" s="15">
        <v>1</v>
      </c>
      <c r="E23" s="15"/>
      <c r="F23" s="15">
        <f t="shared" si="0"/>
        <v>0</v>
      </c>
      <c r="G23" s="15"/>
      <c r="H23" s="15">
        <f t="shared" si="1"/>
        <v>0</v>
      </c>
      <c r="I23" s="15">
        <f t="shared" si="2"/>
        <v>0</v>
      </c>
      <c r="J23" s="15">
        <f t="shared" si="3"/>
        <v>0</v>
      </c>
      <c r="K23" s="15">
        <v>0</v>
      </c>
      <c r="L23" s="15">
        <f t="shared" si="4"/>
        <v>0</v>
      </c>
      <c r="M23" s="3"/>
      <c r="N23" s="3"/>
    </row>
    <row r="24" spans="1:14" x14ac:dyDescent="0.25">
      <c r="A24" s="6" t="s">
        <v>83</v>
      </c>
      <c r="B24" s="26" t="s">
        <v>67</v>
      </c>
      <c r="C24" s="6" t="s">
        <v>60</v>
      </c>
      <c r="D24" s="15">
        <v>1</v>
      </c>
      <c r="E24" s="15"/>
      <c r="F24" s="15">
        <f t="shared" si="0"/>
        <v>0</v>
      </c>
      <c r="G24" s="15"/>
      <c r="H24" s="15">
        <f t="shared" si="1"/>
        <v>0</v>
      </c>
      <c r="I24" s="15">
        <f t="shared" si="2"/>
        <v>0</v>
      </c>
      <c r="J24" s="15">
        <f t="shared" si="3"/>
        <v>0</v>
      </c>
      <c r="K24" s="15">
        <v>0</v>
      </c>
      <c r="L24" s="15">
        <f t="shared" si="4"/>
        <v>0</v>
      </c>
      <c r="M24" s="3"/>
      <c r="N24" s="3"/>
    </row>
    <row r="25" spans="1:14" x14ac:dyDescent="0.25">
      <c r="A25" s="6" t="s">
        <v>84</v>
      </c>
      <c r="B25" s="26" t="s">
        <v>67</v>
      </c>
      <c r="C25" s="6" t="s">
        <v>60</v>
      </c>
      <c r="D25" s="15">
        <v>1</v>
      </c>
      <c r="E25" s="15"/>
      <c r="F25" s="15">
        <f t="shared" si="0"/>
        <v>0</v>
      </c>
      <c r="G25" s="15"/>
      <c r="H25" s="15">
        <f t="shared" si="1"/>
        <v>0</v>
      </c>
      <c r="I25" s="15">
        <f t="shared" si="2"/>
        <v>0</v>
      </c>
      <c r="J25" s="15">
        <f t="shared" si="3"/>
        <v>0</v>
      </c>
      <c r="K25" s="15">
        <v>0</v>
      </c>
      <c r="L25" s="15">
        <f t="shared" si="4"/>
        <v>0</v>
      </c>
      <c r="M25" s="3"/>
      <c r="N25" s="3"/>
    </row>
    <row r="26" spans="1:14" x14ac:dyDescent="0.25">
      <c r="A26" s="6" t="s">
        <v>85</v>
      </c>
      <c r="B26" s="26" t="s">
        <v>67</v>
      </c>
      <c r="C26" s="6" t="s">
        <v>60</v>
      </c>
      <c r="D26" s="15">
        <v>1</v>
      </c>
      <c r="E26" s="15"/>
      <c r="F26" s="15">
        <f t="shared" si="0"/>
        <v>0</v>
      </c>
      <c r="G26" s="15"/>
      <c r="H26" s="15">
        <f t="shared" si="1"/>
        <v>0</v>
      </c>
      <c r="I26" s="15">
        <f t="shared" si="2"/>
        <v>0</v>
      </c>
      <c r="J26" s="15">
        <f t="shared" si="3"/>
        <v>0</v>
      </c>
      <c r="K26" s="15">
        <v>0</v>
      </c>
      <c r="L26" s="15">
        <f t="shared" si="4"/>
        <v>0</v>
      </c>
      <c r="M26" s="3"/>
      <c r="N26" s="3"/>
    </row>
    <row r="27" spans="1:14" x14ac:dyDescent="0.25">
      <c r="A27" s="13" t="s">
        <v>13</v>
      </c>
      <c r="B27" s="25" t="s">
        <v>86</v>
      </c>
      <c r="C27" s="13" t="s">
        <v>13</v>
      </c>
      <c r="D27" s="14"/>
      <c r="E27" s="14"/>
      <c r="F27" s="14"/>
      <c r="G27" s="14"/>
      <c r="H27" s="14"/>
      <c r="I27" s="14"/>
      <c r="J27" s="14"/>
      <c r="K27" s="14"/>
      <c r="L27" s="14"/>
      <c r="M27" s="3"/>
      <c r="N27" s="3"/>
    </row>
    <row r="28" spans="1:14" x14ac:dyDescent="0.25">
      <c r="A28" s="6" t="s">
        <v>87</v>
      </c>
      <c r="B28" s="26" t="s">
        <v>88</v>
      </c>
      <c r="C28" s="6" t="s">
        <v>60</v>
      </c>
      <c r="D28" s="15">
        <v>1</v>
      </c>
      <c r="E28" s="15"/>
      <c r="F28" s="15">
        <f>D28*E28</f>
        <v>0</v>
      </c>
      <c r="G28" s="15"/>
      <c r="H28" s="15">
        <f>D28*G28</f>
        <v>0</v>
      </c>
      <c r="I28" s="15">
        <f t="shared" ref="I28:J30" si="5">E28+G28</f>
        <v>0</v>
      </c>
      <c r="J28" s="15">
        <f t="shared" si="5"/>
        <v>0</v>
      </c>
      <c r="K28" s="15">
        <v>0</v>
      </c>
      <c r="L28" s="15">
        <f>D28*K28</f>
        <v>0</v>
      </c>
      <c r="M28" s="3"/>
      <c r="N28" s="3"/>
    </row>
    <row r="29" spans="1:14" x14ac:dyDescent="0.25">
      <c r="A29" s="6" t="s">
        <v>89</v>
      </c>
      <c r="B29" s="26" t="s">
        <v>88</v>
      </c>
      <c r="C29" s="6" t="s">
        <v>60</v>
      </c>
      <c r="D29" s="15">
        <v>1</v>
      </c>
      <c r="E29" s="15"/>
      <c r="F29" s="15">
        <f>D29*E29</f>
        <v>0</v>
      </c>
      <c r="G29" s="15"/>
      <c r="H29" s="15">
        <f>D29*G29</f>
        <v>0</v>
      </c>
      <c r="I29" s="15">
        <f t="shared" si="5"/>
        <v>0</v>
      </c>
      <c r="J29" s="15">
        <f t="shared" si="5"/>
        <v>0</v>
      </c>
      <c r="K29" s="15">
        <v>0</v>
      </c>
      <c r="L29" s="15">
        <f>D29*K29</f>
        <v>0</v>
      </c>
      <c r="M29" s="3"/>
      <c r="N29" s="3"/>
    </row>
    <row r="30" spans="1:14" x14ac:dyDescent="0.25">
      <c r="A30" s="6" t="s">
        <v>90</v>
      </c>
      <c r="B30" s="26" t="s">
        <v>88</v>
      </c>
      <c r="C30" s="6" t="s">
        <v>60</v>
      </c>
      <c r="D30" s="15">
        <v>1</v>
      </c>
      <c r="E30" s="15"/>
      <c r="F30" s="15">
        <f>D30*E30</f>
        <v>0</v>
      </c>
      <c r="G30" s="15"/>
      <c r="H30" s="15">
        <f>D30*G30</f>
        <v>0</v>
      </c>
      <c r="I30" s="15">
        <f t="shared" si="5"/>
        <v>0</v>
      </c>
      <c r="J30" s="15">
        <f t="shared" si="5"/>
        <v>0</v>
      </c>
      <c r="K30" s="15">
        <v>0</v>
      </c>
      <c r="L30" s="15">
        <f>D30*K30</f>
        <v>0</v>
      </c>
      <c r="M30" s="3"/>
      <c r="N30" s="3"/>
    </row>
    <row r="31" spans="1:14" x14ac:dyDescent="0.25">
      <c r="A31" s="13" t="s">
        <v>13</v>
      </c>
      <c r="B31" s="25" t="s">
        <v>91</v>
      </c>
      <c r="C31" s="13" t="s">
        <v>13</v>
      </c>
      <c r="D31" s="14"/>
      <c r="E31" s="14"/>
      <c r="F31" s="14"/>
      <c r="G31" s="14"/>
      <c r="H31" s="14"/>
      <c r="I31" s="14"/>
      <c r="J31" s="14"/>
      <c r="K31" s="14"/>
      <c r="L31" s="14"/>
      <c r="M31" s="3"/>
      <c r="N31" s="3"/>
    </row>
    <row r="32" spans="1:14" x14ac:dyDescent="0.25">
      <c r="A32" s="6" t="s">
        <v>87</v>
      </c>
      <c r="B32" s="26" t="s">
        <v>92</v>
      </c>
      <c r="C32" s="6" t="s">
        <v>60</v>
      </c>
      <c r="D32" s="15">
        <v>1</v>
      </c>
      <c r="E32" s="15"/>
      <c r="F32" s="15">
        <f t="shared" ref="F32:F39" si="6">D32*E32</f>
        <v>0</v>
      </c>
      <c r="G32" s="15"/>
      <c r="H32" s="15">
        <f t="shared" ref="H32:H39" si="7">D32*G32</f>
        <v>0</v>
      </c>
      <c r="I32" s="15">
        <f t="shared" ref="I32:I55" si="8">E32+G32</f>
        <v>0</v>
      </c>
      <c r="J32" s="15">
        <f t="shared" ref="J32:J55" si="9">F32+H32</f>
        <v>0</v>
      </c>
      <c r="K32" s="15">
        <v>0</v>
      </c>
      <c r="L32" s="15">
        <f t="shared" ref="L32:L39" si="10">D32*K32</f>
        <v>0</v>
      </c>
      <c r="M32" s="3"/>
      <c r="N32" s="3"/>
    </row>
    <row r="33" spans="1:14" ht="24.75" x14ac:dyDescent="0.25">
      <c r="A33" s="6" t="s">
        <v>13</v>
      </c>
      <c r="B33" s="26" t="s">
        <v>93</v>
      </c>
      <c r="C33" s="6" t="s">
        <v>60</v>
      </c>
      <c r="D33" s="15">
        <v>17</v>
      </c>
      <c r="E33" s="15"/>
      <c r="F33" s="15">
        <f t="shared" si="6"/>
        <v>0</v>
      </c>
      <c r="G33" s="15"/>
      <c r="H33" s="15">
        <f t="shared" si="7"/>
        <v>0</v>
      </c>
      <c r="I33" s="15">
        <f t="shared" si="8"/>
        <v>0</v>
      </c>
      <c r="J33" s="15">
        <f t="shared" si="9"/>
        <v>0</v>
      </c>
      <c r="K33" s="15">
        <v>0</v>
      </c>
      <c r="L33" s="15">
        <f t="shared" si="10"/>
        <v>0</v>
      </c>
      <c r="M33" s="3"/>
      <c r="N33" s="3"/>
    </row>
    <row r="34" spans="1:14" ht="24.75" x14ac:dyDescent="0.25">
      <c r="A34" s="6" t="s">
        <v>13</v>
      </c>
      <c r="B34" s="26" t="s">
        <v>94</v>
      </c>
      <c r="C34" s="6" t="s">
        <v>60</v>
      </c>
      <c r="D34" s="15">
        <v>2</v>
      </c>
      <c r="E34" s="15"/>
      <c r="F34" s="15">
        <f t="shared" si="6"/>
        <v>0</v>
      </c>
      <c r="G34" s="15"/>
      <c r="H34" s="15">
        <f t="shared" si="7"/>
        <v>0</v>
      </c>
      <c r="I34" s="15">
        <f t="shared" si="8"/>
        <v>0</v>
      </c>
      <c r="J34" s="15">
        <f t="shared" si="9"/>
        <v>0</v>
      </c>
      <c r="K34" s="15">
        <v>0</v>
      </c>
      <c r="L34" s="15">
        <f t="shared" si="10"/>
        <v>0</v>
      </c>
      <c r="M34" s="3"/>
      <c r="N34" s="3"/>
    </row>
    <row r="35" spans="1:14" ht="24.75" x14ac:dyDescent="0.25">
      <c r="A35" s="6" t="s">
        <v>13</v>
      </c>
      <c r="B35" s="26" t="s">
        <v>95</v>
      </c>
      <c r="C35" s="6" t="s">
        <v>60</v>
      </c>
      <c r="D35" s="15">
        <v>2</v>
      </c>
      <c r="E35" s="15"/>
      <c r="F35" s="15">
        <f t="shared" si="6"/>
        <v>0</v>
      </c>
      <c r="G35" s="15"/>
      <c r="H35" s="15">
        <f t="shared" si="7"/>
        <v>0</v>
      </c>
      <c r="I35" s="15">
        <f t="shared" si="8"/>
        <v>0</v>
      </c>
      <c r="J35" s="15">
        <f t="shared" si="9"/>
        <v>0</v>
      </c>
      <c r="K35" s="15">
        <v>0</v>
      </c>
      <c r="L35" s="15">
        <f t="shared" si="10"/>
        <v>0</v>
      </c>
      <c r="M35" s="3"/>
      <c r="N35" s="3"/>
    </row>
    <row r="36" spans="1:14" ht="24.75" x14ac:dyDescent="0.25">
      <c r="A36" s="6" t="s">
        <v>13</v>
      </c>
      <c r="B36" s="26" t="s">
        <v>96</v>
      </c>
      <c r="C36" s="6" t="s">
        <v>60</v>
      </c>
      <c r="D36" s="15">
        <v>1</v>
      </c>
      <c r="E36" s="15"/>
      <c r="F36" s="15">
        <f t="shared" si="6"/>
        <v>0</v>
      </c>
      <c r="G36" s="15"/>
      <c r="H36" s="15">
        <f t="shared" si="7"/>
        <v>0</v>
      </c>
      <c r="I36" s="15">
        <f t="shared" si="8"/>
        <v>0</v>
      </c>
      <c r="J36" s="15">
        <f t="shared" si="9"/>
        <v>0</v>
      </c>
      <c r="K36" s="15">
        <v>0</v>
      </c>
      <c r="L36" s="15">
        <f t="shared" si="10"/>
        <v>0</v>
      </c>
      <c r="M36" s="3"/>
      <c r="N36" s="3"/>
    </row>
    <row r="37" spans="1:14" x14ac:dyDescent="0.25">
      <c r="A37" s="6" t="s">
        <v>13</v>
      </c>
      <c r="B37" s="26" t="s">
        <v>97</v>
      </c>
      <c r="C37" s="6" t="s">
        <v>60</v>
      </c>
      <c r="D37" s="15">
        <v>17</v>
      </c>
      <c r="E37" s="15"/>
      <c r="F37" s="15">
        <f t="shared" si="6"/>
        <v>0</v>
      </c>
      <c r="G37" s="15"/>
      <c r="H37" s="15">
        <f t="shared" si="7"/>
        <v>0</v>
      </c>
      <c r="I37" s="15">
        <f t="shared" si="8"/>
        <v>0</v>
      </c>
      <c r="J37" s="15">
        <f t="shared" si="9"/>
        <v>0</v>
      </c>
      <c r="K37" s="15">
        <v>0</v>
      </c>
      <c r="L37" s="15">
        <f t="shared" si="10"/>
        <v>0</v>
      </c>
      <c r="M37" s="3"/>
      <c r="N37" s="3"/>
    </row>
    <row r="38" spans="1:14" x14ac:dyDescent="0.25">
      <c r="A38" s="6" t="s">
        <v>13</v>
      </c>
      <c r="B38" s="26" t="s">
        <v>98</v>
      </c>
      <c r="C38" s="6" t="s">
        <v>60</v>
      </c>
      <c r="D38" s="15">
        <v>19</v>
      </c>
      <c r="E38" s="15"/>
      <c r="F38" s="15">
        <f t="shared" si="6"/>
        <v>0</v>
      </c>
      <c r="G38" s="15"/>
      <c r="H38" s="15">
        <f t="shared" si="7"/>
        <v>0</v>
      </c>
      <c r="I38" s="15">
        <f t="shared" si="8"/>
        <v>0</v>
      </c>
      <c r="J38" s="15">
        <f t="shared" si="9"/>
        <v>0</v>
      </c>
      <c r="K38" s="15">
        <v>0</v>
      </c>
      <c r="L38" s="15">
        <f t="shared" si="10"/>
        <v>0</v>
      </c>
      <c r="M38" s="3"/>
      <c r="N38" s="3"/>
    </row>
    <row r="39" spans="1:14" x14ac:dyDescent="0.25">
      <c r="A39" s="6" t="s">
        <v>13</v>
      </c>
      <c r="B39" s="26" t="s">
        <v>99</v>
      </c>
      <c r="C39" s="6" t="s">
        <v>60</v>
      </c>
      <c r="D39" s="15">
        <v>1</v>
      </c>
      <c r="E39" s="15"/>
      <c r="F39" s="15">
        <f t="shared" si="6"/>
        <v>0</v>
      </c>
      <c r="G39" s="15"/>
      <c r="H39" s="15">
        <f t="shared" si="7"/>
        <v>0</v>
      </c>
      <c r="I39" s="15">
        <f t="shared" si="8"/>
        <v>0</v>
      </c>
      <c r="J39" s="15">
        <f t="shared" si="9"/>
        <v>0</v>
      </c>
      <c r="K39" s="15">
        <v>0</v>
      </c>
      <c r="L39" s="15">
        <f t="shared" si="10"/>
        <v>0</v>
      </c>
      <c r="M39" s="3"/>
      <c r="N39" s="3"/>
    </row>
    <row r="40" spans="1:14" x14ac:dyDescent="0.25">
      <c r="A40" s="6" t="s">
        <v>13</v>
      </c>
      <c r="B40" s="26" t="s">
        <v>100</v>
      </c>
      <c r="C40" s="6" t="s">
        <v>13</v>
      </c>
      <c r="D40" s="15"/>
      <c r="E40" s="15"/>
      <c r="F40" s="15"/>
      <c r="G40" s="15"/>
      <c r="H40" s="15"/>
      <c r="I40" s="15">
        <f t="shared" si="8"/>
        <v>0</v>
      </c>
      <c r="J40" s="15">
        <f t="shared" si="9"/>
        <v>0</v>
      </c>
      <c r="K40" s="15"/>
      <c r="L40" s="15"/>
      <c r="M40" s="3"/>
      <c r="N40" s="3"/>
    </row>
    <row r="41" spans="1:14" x14ac:dyDescent="0.25">
      <c r="A41" s="6" t="s">
        <v>13</v>
      </c>
      <c r="B41" s="26" t="s">
        <v>101</v>
      </c>
      <c r="C41" s="6" t="s">
        <v>13</v>
      </c>
      <c r="D41" s="15"/>
      <c r="E41" s="15"/>
      <c r="F41" s="15"/>
      <c r="G41" s="15"/>
      <c r="H41" s="15"/>
      <c r="I41" s="15">
        <f t="shared" si="8"/>
        <v>0</v>
      </c>
      <c r="J41" s="15">
        <f t="shared" si="9"/>
        <v>0</v>
      </c>
      <c r="K41" s="15"/>
      <c r="L41" s="15"/>
      <c r="M41" s="3"/>
      <c r="N41" s="3"/>
    </row>
    <row r="42" spans="1:14" x14ac:dyDescent="0.25">
      <c r="A42" s="6" t="s">
        <v>13</v>
      </c>
      <c r="B42" s="26" t="s">
        <v>102</v>
      </c>
      <c r="C42" s="6" t="s">
        <v>103</v>
      </c>
      <c r="D42" s="15">
        <v>85</v>
      </c>
      <c r="E42" s="15"/>
      <c r="F42" s="15">
        <f t="shared" ref="F42:F55" si="11">D42*E42</f>
        <v>0</v>
      </c>
      <c r="G42" s="15"/>
      <c r="H42" s="15">
        <f t="shared" ref="H42:H55" si="12">D42*G42</f>
        <v>0</v>
      </c>
      <c r="I42" s="15">
        <f t="shared" si="8"/>
        <v>0</v>
      </c>
      <c r="J42" s="15">
        <f t="shared" si="9"/>
        <v>0</v>
      </c>
      <c r="K42" s="15">
        <v>0</v>
      </c>
      <c r="L42" s="15">
        <f t="shared" ref="L42:L55" si="13">D42*K42</f>
        <v>0</v>
      </c>
      <c r="M42" s="3"/>
      <c r="N42" s="3"/>
    </row>
    <row r="43" spans="1:14" x14ac:dyDescent="0.25">
      <c r="A43" s="6" t="s">
        <v>13</v>
      </c>
      <c r="B43" s="26" t="s">
        <v>104</v>
      </c>
      <c r="C43" s="6" t="s">
        <v>103</v>
      </c>
      <c r="D43" s="15">
        <v>72</v>
      </c>
      <c r="E43" s="15"/>
      <c r="F43" s="15">
        <f t="shared" si="11"/>
        <v>0</v>
      </c>
      <c r="G43" s="15"/>
      <c r="H43" s="15">
        <f t="shared" si="12"/>
        <v>0</v>
      </c>
      <c r="I43" s="15">
        <f t="shared" si="8"/>
        <v>0</v>
      </c>
      <c r="J43" s="15">
        <f t="shared" si="9"/>
        <v>0</v>
      </c>
      <c r="K43" s="15">
        <v>0</v>
      </c>
      <c r="L43" s="15">
        <f t="shared" si="13"/>
        <v>0</v>
      </c>
      <c r="M43" s="3"/>
      <c r="N43" s="3"/>
    </row>
    <row r="44" spans="1:14" x14ac:dyDescent="0.25">
      <c r="A44" s="6" t="s">
        <v>13</v>
      </c>
      <c r="B44" s="26" t="s">
        <v>105</v>
      </c>
      <c r="C44" s="6" t="s">
        <v>103</v>
      </c>
      <c r="D44" s="15">
        <v>90</v>
      </c>
      <c r="E44" s="15"/>
      <c r="F44" s="15">
        <f t="shared" si="11"/>
        <v>0</v>
      </c>
      <c r="G44" s="15"/>
      <c r="H44" s="15">
        <f t="shared" si="12"/>
        <v>0</v>
      </c>
      <c r="I44" s="15">
        <f t="shared" si="8"/>
        <v>0</v>
      </c>
      <c r="J44" s="15">
        <f t="shared" si="9"/>
        <v>0</v>
      </c>
      <c r="K44" s="15">
        <v>0</v>
      </c>
      <c r="L44" s="15">
        <f t="shared" si="13"/>
        <v>0</v>
      </c>
      <c r="M44" s="3"/>
      <c r="N44" s="3"/>
    </row>
    <row r="45" spans="1:14" x14ac:dyDescent="0.25">
      <c r="A45" s="6" t="s">
        <v>13</v>
      </c>
      <c r="B45" s="26" t="s">
        <v>106</v>
      </c>
      <c r="C45" s="6" t="s">
        <v>103</v>
      </c>
      <c r="D45" s="15">
        <v>63</v>
      </c>
      <c r="E45" s="15"/>
      <c r="F45" s="15">
        <f t="shared" si="11"/>
        <v>0</v>
      </c>
      <c r="G45" s="15"/>
      <c r="H45" s="15">
        <f t="shared" si="12"/>
        <v>0</v>
      </c>
      <c r="I45" s="15">
        <f t="shared" si="8"/>
        <v>0</v>
      </c>
      <c r="J45" s="15">
        <f t="shared" si="9"/>
        <v>0</v>
      </c>
      <c r="K45" s="15">
        <v>0</v>
      </c>
      <c r="L45" s="15">
        <f t="shared" si="13"/>
        <v>0</v>
      </c>
      <c r="M45" s="3"/>
      <c r="N45" s="3"/>
    </row>
    <row r="46" spans="1:14" x14ac:dyDescent="0.25">
      <c r="A46" s="6" t="s">
        <v>13</v>
      </c>
      <c r="B46" s="26" t="s">
        <v>107</v>
      </c>
      <c r="C46" s="6" t="s">
        <v>103</v>
      </c>
      <c r="D46" s="15">
        <v>22</v>
      </c>
      <c r="E46" s="15"/>
      <c r="F46" s="15">
        <f t="shared" si="11"/>
        <v>0</v>
      </c>
      <c r="G46" s="15"/>
      <c r="H46" s="15">
        <f t="shared" si="12"/>
        <v>0</v>
      </c>
      <c r="I46" s="15">
        <f t="shared" si="8"/>
        <v>0</v>
      </c>
      <c r="J46" s="15">
        <f t="shared" si="9"/>
        <v>0</v>
      </c>
      <c r="K46" s="15">
        <v>0</v>
      </c>
      <c r="L46" s="15">
        <f t="shared" si="13"/>
        <v>0</v>
      </c>
      <c r="M46" s="3"/>
      <c r="N46" s="3"/>
    </row>
    <row r="47" spans="1:14" x14ac:dyDescent="0.25">
      <c r="A47" s="6" t="s">
        <v>13</v>
      </c>
      <c r="B47" s="26" t="s">
        <v>108</v>
      </c>
      <c r="C47" s="6" t="s">
        <v>103</v>
      </c>
      <c r="D47" s="15">
        <v>10</v>
      </c>
      <c r="E47" s="15"/>
      <c r="F47" s="15">
        <f t="shared" si="11"/>
        <v>0</v>
      </c>
      <c r="G47" s="15"/>
      <c r="H47" s="15">
        <f t="shared" si="12"/>
        <v>0</v>
      </c>
      <c r="I47" s="15">
        <f t="shared" si="8"/>
        <v>0</v>
      </c>
      <c r="J47" s="15">
        <f t="shared" si="9"/>
        <v>0</v>
      </c>
      <c r="K47" s="15">
        <v>0</v>
      </c>
      <c r="L47" s="15">
        <f t="shared" si="13"/>
        <v>0</v>
      </c>
      <c r="M47" s="3"/>
      <c r="N47" s="3"/>
    </row>
    <row r="48" spans="1:14" x14ac:dyDescent="0.25">
      <c r="A48" s="6" t="s">
        <v>13</v>
      </c>
      <c r="B48" s="26" t="s">
        <v>109</v>
      </c>
      <c r="C48" s="6" t="s">
        <v>103</v>
      </c>
      <c r="D48" s="15">
        <v>10</v>
      </c>
      <c r="E48" s="15"/>
      <c r="F48" s="15">
        <f t="shared" si="11"/>
        <v>0</v>
      </c>
      <c r="G48" s="15"/>
      <c r="H48" s="15">
        <f t="shared" si="12"/>
        <v>0</v>
      </c>
      <c r="I48" s="15">
        <f t="shared" si="8"/>
        <v>0</v>
      </c>
      <c r="J48" s="15">
        <f t="shared" si="9"/>
        <v>0</v>
      </c>
      <c r="K48" s="15">
        <v>0</v>
      </c>
      <c r="L48" s="15">
        <f t="shared" si="13"/>
        <v>0</v>
      </c>
      <c r="M48" s="3"/>
      <c r="N48" s="3"/>
    </row>
    <row r="49" spans="1:14" x14ac:dyDescent="0.25">
      <c r="A49" s="6" t="s">
        <v>13</v>
      </c>
      <c r="B49" s="26" t="s">
        <v>110</v>
      </c>
      <c r="C49" s="6" t="s">
        <v>103</v>
      </c>
      <c r="D49" s="15">
        <v>10</v>
      </c>
      <c r="E49" s="15"/>
      <c r="F49" s="15">
        <f t="shared" si="11"/>
        <v>0</v>
      </c>
      <c r="G49" s="15"/>
      <c r="H49" s="15">
        <f t="shared" si="12"/>
        <v>0</v>
      </c>
      <c r="I49" s="15">
        <f t="shared" si="8"/>
        <v>0</v>
      </c>
      <c r="J49" s="15">
        <f t="shared" si="9"/>
        <v>0</v>
      </c>
      <c r="K49" s="15">
        <v>0</v>
      </c>
      <c r="L49" s="15">
        <f t="shared" si="13"/>
        <v>0</v>
      </c>
      <c r="M49" s="3"/>
      <c r="N49" s="3"/>
    </row>
    <row r="50" spans="1:14" x14ac:dyDescent="0.25">
      <c r="A50" s="6" t="s">
        <v>13</v>
      </c>
      <c r="B50" s="26" t="s">
        <v>111</v>
      </c>
      <c r="C50" s="6" t="s">
        <v>112</v>
      </c>
      <c r="D50" s="15">
        <v>18</v>
      </c>
      <c r="E50" s="15"/>
      <c r="F50" s="15">
        <f t="shared" si="11"/>
        <v>0</v>
      </c>
      <c r="G50" s="15"/>
      <c r="H50" s="15">
        <f t="shared" si="12"/>
        <v>0</v>
      </c>
      <c r="I50" s="15">
        <f t="shared" si="8"/>
        <v>0</v>
      </c>
      <c r="J50" s="15">
        <f t="shared" si="9"/>
        <v>0</v>
      </c>
      <c r="K50" s="15">
        <v>0</v>
      </c>
      <c r="L50" s="15">
        <f t="shared" si="13"/>
        <v>0</v>
      </c>
      <c r="M50" s="3"/>
      <c r="N50" s="3"/>
    </row>
    <row r="51" spans="1:14" x14ac:dyDescent="0.25">
      <c r="A51" s="6" t="s">
        <v>13</v>
      </c>
      <c r="B51" s="26" t="s">
        <v>113</v>
      </c>
      <c r="C51" s="6" t="s">
        <v>60</v>
      </c>
      <c r="D51" s="15">
        <v>1</v>
      </c>
      <c r="E51" s="15"/>
      <c r="F51" s="15">
        <f t="shared" si="11"/>
        <v>0</v>
      </c>
      <c r="G51" s="15"/>
      <c r="H51" s="15">
        <f t="shared" si="12"/>
        <v>0</v>
      </c>
      <c r="I51" s="15">
        <f t="shared" si="8"/>
        <v>0</v>
      </c>
      <c r="J51" s="15">
        <f t="shared" si="9"/>
        <v>0</v>
      </c>
      <c r="K51" s="15">
        <v>0</v>
      </c>
      <c r="L51" s="15">
        <f t="shared" si="13"/>
        <v>0</v>
      </c>
      <c r="M51" s="3"/>
      <c r="N51" s="3"/>
    </row>
    <row r="52" spans="1:14" x14ac:dyDescent="0.25">
      <c r="A52" s="6" t="s">
        <v>13</v>
      </c>
      <c r="B52" s="26" t="s">
        <v>114</v>
      </c>
      <c r="C52" s="6" t="s">
        <v>60</v>
      </c>
      <c r="D52" s="15">
        <v>1</v>
      </c>
      <c r="E52" s="15"/>
      <c r="F52" s="15">
        <f t="shared" si="11"/>
        <v>0</v>
      </c>
      <c r="G52" s="15"/>
      <c r="H52" s="15">
        <f t="shared" si="12"/>
        <v>0</v>
      </c>
      <c r="I52" s="15">
        <f t="shared" si="8"/>
        <v>0</v>
      </c>
      <c r="J52" s="15">
        <f t="shared" si="9"/>
        <v>0</v>
      </c>
      <c r="K52" s="15">
        <v>0</v>
      </c>
      <c r="L52" s="15">
        <f t="shared" si="13"/>
        <v>0</v>
      </c>
      <c r="M52" s="3"/>
      <c r="N52" s="3"/>
    </row>
    <row r="53" spans="1:14" x14ac:dyDescent="0.25">
      <c r="A53" s="6" t="s">
        <v>13</v>
      </c>
      <c r="B53" s="26" t="s">
        <v>115</v>
      </c>
      <c r="C53" s="6" t="s">
        <v>60</v>
      </c>
      <c r="D53" s="15">
        <v>1</v>
      </c>
      <c r="E53" s="15"/>
      <c r="F53" s="15">
        <f t="shared" si="11"/>
        <v>0</v>
      </c>
      <c r="G53" s="15"/>
      <c r="H53" s="15">
        <f t="shared" si="12"/>
        <v>0</v>
      </c>
      <c r="I53" s="15">
        <f t="shared" si="8"/>
        <v>0</v>
      </c>
      <c r="J53" s="15">
        <f t="shared" si="9"/>
        <v>0</v>
      </c>
      <c r="K53" s="15">
        <v>0</v>
      </c>
      <c r="L53" s="15">
        <f t="shared" si="13"/>
        <v>0</v>
      </c>
      <c r="M53" s="3"/>
      <c r="N53" s="3"/>
    </row>
    <row r="54" spans="1:14" x14ac:dyDescent="0.25">
      <c r="A54" s="6" t="s">
        <v>13</v>
      </c>
      <c r="B54" s="26" t="s">
        <v>116</v>
      </c>
      <c r="C54" s="6" t="s">
        <v>60</v>
      </c>
      <c r="D54" s="15">
        <v>1</v>
      </c>
      <c r="E54" s="15"/>
      <c r="F54" s="15">
        <f t="shared" si="11"/>
        <v>0</v>
      </c>
      <c r="G54" s="15"/>
      <c r="H54" s="15">
        <f t="shared" si="12"/>
        <v>0</v>
      </c>
      <c r="I54" s="15">
        <f t="shared" si="8"/>
        <v>0</v>
      </c>
      <c r="J54" s="15">
        <f t="shared" si="9"/>
        <v>0</v>
      </c>
      <c r="K54" s="15">
        <v>0</v>
      </c>
      <c r="L54" s="15">
        <f t="shared" si="13"/>
        <v>0</v>
      </c>
      <c r="M54" s="3"/>
      <c r="N54" s="3"/>
    </row>
    <row r="55" spans="1:14" x14ac:dyDescent="0.25">
      <c r="A55" s="6" t="s">
        <v>13</v>
      </c>
      <c r="B55" s="26" t="s">
        <v>117</v>
      </c>
      <c r="C55" s="6" t="s">
        <v>118</v>
      </c>
      <c r="D55" s="15">
        <v>8</v>
      </c>
      <c r="E55" s="15"/>
      <c r="F55" s="15">
        <f t="shared" si="11"/>
        <v>0</v>
      </c>
      <c r="G55" s="15"/>
      <c r="H55" s="15">
        <f t="shared" si="12"/>
        <v>0</v>
      </c>
      <c r="I55" s="15">
        <f t="shared" si="8"/>
        <v>0</v>
      </c>
      <c r="J55" s="15">
        <f t="shared" si="9"/>
        <v>0</v>
      </c>
      <c r="K55" s="15">
        <v>0</v>
      </c>
      <c r="L55" s="15">
        <f t="shared" si="13"/>
        <v>0</v>
      </c>
      <c r="M55" s="3"/>
      <c r="N55" s="3"/>
    </row>
    <row r="56" spans="1:14" x14ac:dyDescent="0.25">
      <c r="A56" s="13" t="s">
        <v>13</v>
      </c>
      <c r="B56" s="25" t="s">
        <v>119</v>
      </c>
      <c r="C56" s="13" t="s">
        <v>13</v>
      </c>
      <c r="D56" s="14"/>
      <c r="E56" s="14"/>
      <c r="F56" s="14"/>
      <c r="G56" s="14"/>
      <c r="H56" s="14"/>
      <c r="I56" s="14"/>
      <c r="J56" s="14"/>
      <c r="K56" s="14"/>
      <c r="L56" s="14"/>
      <c r="M56" s="3"/>
      <c r="N56" s="3"/>
    </row>
    <row r="57" spans="1:14" x14ac:dyDescent="0.25">
      <c r="A57" s="6" t="s">
        <v>13</v>
      </c>
      <c r="B57" s="26" t="s">
        <v>120</v>
      </c>
      <c r="C57" s="6" t="s">
        <v>112</v>
      </c>
      <c r="D57" s="15">
        <v>100</v>
      </c>
      <c r="E57" s="15"/>
      <c r="F57" s="15">
        <f>D57*E57</f>
        <v>0</v>
      </c>
      <c r="G57" s="15"/>
      <c r="H57" s="15">
        <f>D57*G57</f>
        <v>0</v>
      </c>
      <c r="I57" s="15">
        <f>E57+G57</f>
        <v>0</v>
      </c>
      <c r="J57" s="15">
        <f>F57+H57</f>
        <v>0</v>
      </c>
      <c r="K57" s="15">
        <v>0</v>
      </c>
      <c r="L57" s="15">
        <f>D57*K57</f>
        <v>0</v>
      </c>
      <c r="M57" s="3"/>
      <c r="N57" s="3"/>
    </row>
    <row r="58" spans="1:14" ht="39" x14ac:dyDescent="0.25">
      <c r="A58" s="13" t="s">
        <v>13</v>
      </c>
      <c r="B58" s="25" t="s">
        <v>121</v>
      </c>
      <c r="C58" s="13" t="s">
        <v>13</v>
      </c>
      <c r="D58" s="14"/>
      <c r="E58" s="14"/>
      <c r="F58" s="14"/>
      <c r="G58" s="14"/>
      <c r="H58" s="14"/>
      <c r="I58" s="14"/>
      <c r="J58" s="14"/>
      <c r="K58" s="14"/>
      <c r="L58" s="14"/>
      <c r="M58" s="3"/>
      <c r="N58" s="3"/>
    </row>
    <row r="59" spans="1:14" x14ac:dyDescent="0.25">
      <c r="A59" s="6" t="s">
        <v>13</v>
      </c>
      <c r="B59" s="26" t="s">
        <v>122</v>
      </c>
      <c r="C59" s="6" t="s">
        <v>112</v>
      </c>
      <c r="D59" s="15">
        <v>50</v>
      </c>
      <c r="E59" s="15"/>
      <c r="F59" s="15">
        <f>D59*E59</f>
        <v>0</v>
      </c>
      <c r="G59" s="15"/>
      <c r="H59" s="15">
        <f>D59*G59</f>
        <v>0</v>
      </c>
      <c r="I59" s="15">
        <f>E59+G59</f>
        <v>0</v>
      </c>
      <c r="J59" s="15">
        <f>F59+H59</f>
        <v>0</v>
      </c>
      <c r="K59" s="15">
        <v>0</v>
      </c>
      <c r="L59" s="15">
        <f>D59*K59</f>
        <v>0</v>
      </c>
      <c r="M59" s="3"/>
      <c r="N59" s="3"/>
    </row>
    <row r="60" spans="1:14" x14ac:dyDescent="0.25">
      <c r="A60" s="6" t="s">
        <v>13</v>
      </c>
      <c r="B60" s="26" t="s">
        <v>123</v>
      </c>
      <c r="C60" s="6" t="s">
        <v>103</v>
      </c>
      <c r="D60" s="15">
        <v>60</v>
      </c>
      <c r="E60" s="15"/>
      <c r="F60" s="15">
        <f>D60*E60</f>
        <v>0</v>
      </c>
      <c r="G60" s="15"/>
      <c r="H60" s="15">
        <f>D60*G60</f>
        <v>0</v>
      </c>
      <c r="I60" s="15">
        <f>E60+G60</f>
        <v>0</v>
      </c>
      <c r="J60" s="15">
        <f>F60+H60</f>
        <v>0</v>
      </c>
      <c r="K60" s="15">
        <v>0</v>
      </c>
      <c r="L60" s="15">
        <f>D60*K60</f>
        <v>0</v>
      </c>
      <c r="M60" s="3"/>
      <c r="N60" s="3"/>
    </row>
    <row r="61" spans="1:14" x14ac:dyDescent="0.25">
      <c r="A61" s="4" t="s">
        <v>13</v>
      </c>
      <c r="B61" s="24" t="s">
        <v>124</v>
      </c>
      <c r="C61" s="4" t="s">
        <v>13</v>
      </c>
      <c r="D61" s="12"/>
      <c r="E61" s="12"/>
      <c r="F61" s="12">
        <f>SUM(F3:F60)</f>
        <v>0</v>
      </c>
      <c r="G61" s="12"/>
      <c r="H61" s="12">
        <f>SUM(H3:H60)</f>
        <v>0</v>
      </c>
      <c r="I61" s="12"/>
      <c r="J61" s="12">
        <f>SUM(J3:J60)</f>
        <v>0</v>
      </c>
      <c r="K61" s="12"/>
      <c r="L61" s="12">
        <f>SUM(L3:L60)</f>
        <v>0</v>
      </c>
      <c r="M61" s="3"/>
      <c r="N61" s="3"/>
    </row>
    <row r="62" spans="1:14" x14ac:dyDescent="0.25">
      <c r="A62" s="6" t="s">
        <v>13</v>
      </c>
      <c r="B62" s="26" t="s">
        <v>13</v>
      </c>
      <c r="C62" s="6" t="s">
        <v>13</v>
      </c>
      <c r="D62" s="15"/>
      <c r="E62" s="15"/>
      <c r="F62" s="15"/>
      <c r="G62" s="15"/>
      <c r="H62" s="15"/>
      <c r="I62" s="15">
        <f>E62+G62</f>
        <v>0</v>
      </c>
      <c r="J62" s="15">
        <f>F62+H62</f>
        <v>0</v>
      </c>
      <c r="K62" s="15"/>
      <c r="L62" s="15"/>
      <c r="M62" s="3"/>
      <c r="N62" s="3"/>
    </row>
    <row r="63" spans="1:14" ht="30" x14ac:dyDescent="0.25">
      <c r="A63" s="4" t="s">
        <v>13</v>
      </c>
      <c r="B63" s="24" t="s">
        <v>125</v>
      </c>
      <c r="C63" s="4" t="s">
        <v>13</v>
      </c>
      <c r="D63" s="12"/>
      <c r="E63" s="12"/>
      <c r="F63" s="12"/>
      <c r="G63" s="12"/>
      <c r="H63" s="12"/>
      <c r="I63" s="12"/>
      <c r="J63" s="12"/>
      <c r="K63" s="12"/>
      <c r="L63" s="12"/>
      <c r="M63" s="3"/>
      <c r="N63" s="3"/>
    </row>
    <row r="64" spans="1:14" x14ac:dyDescent="0.25">
      <c r="A64" s="13" t="s">
        <v>13</v>
      </c>
      <c r="B64" s="25" t="s">
        <v>126</v>
      </c>
      <c r="C64" s="13" t="s">
        <v>13</v>
      </c>
      <c r="D64" s="14"/>
      <c r="E64" s="14"/>
      <c r="F64" s="14"/>
      <c r="G64" s="14"/>
      <c r="H64" s="14"/>
      <c r="I64" s="14">
        <f t="shared" ref="I64:I74" si="14">E64+G64</f>
        <v>0</v>
      </c>
      <c r="J64" s="14">
        <f t="shared" ref="J64:J74" si="15">F64+H64</f>
        <v>0</v>
      </c>
      <c r="K64" s="14"/>
      <c r="L64" s="14"/>
      <c r="M64" s="3"/>
      <c r="N64" s="3"/>
    </row>
    <row r="65" spans="1:14" x14ac:dyDescent="0.25">
      <c r="A65" s="13" t="s">
        <v>13</v>
      </c>
      <c r="B65" s="25" t="s">
        <v>127</v>
      </c>
      <c r="C65" s="13" t="s">
        <v>13</v>
      </c>
      <c r="D65" s="14"/>
      <c r="E65" s="14"/>
      <c r="F65" s="14"/>
      <c r="G65" s="14"/>
      <c r="H65" s="14"/>
      <c r="I65" s="14">
        <f t="shared" si="14"/>
        <v>0</v>
      </c>
      <c r="J65" s="14">
        <f t="shared" si="15"/>
        <v>0</v>
      </c>
      <c r="K65" s="14"/>
      <c r="L65" s="14"/>
      <c r="M65" s="3"/>
      <c r="N65" s="3"/>
    </row>
    <row r="66" spans="1:14" x14ac:dyDescent="0.25">
      <c r="A66" s="6" t="s">
        <v>128</v>
      </c>
      <c r="B66" s="26" t="s">
        <v>129</v>
      </c>
      <c r="C66" s="6" t="s">
        <v>60</v>
      </c>
      <c r="D66" s="15">
        <v>1</v>
      </c>
      <c r="E66" s="15"/>
      <c r="F66" s="15">
        <f>D66*E66</f>
        <v>0</v>
      </c>
      <c r="G66" s="15"/>
      <c r="H66" s="15">
        <f>D66*G66</f>
        <v>0</v>
      </c>
      <c r="I66" s="15">
        <f t="shared" si="14"/>
        <v>0</v>
      </c>
      <c r="J66" s="15">
        <f t="shared" si="15"/>
        <v>0</v>
      </c>
      <c r="K66" s="15">
        <v>0</v>
      </c>
      <c r="L66" s="15">
        <f>D66*K66</f>
        <v>0</v>
      </c>
      <c r="M66" s="3"/>
      <c r="N66" s="3"/>
    </row>
    <row r="67" spans="1:14" x14ac:dyDescent="0.25">
      <c r="A67" s="13" t="s">
        <v>13</v>
      </c>
      <c r="B67" s="25" t="s">
        <v>130</v>
      </c>
      <c r="C67" s="13" t="s">
        <v>13</v>
      </c>
      <c r="D67" s="14"/>
      <c r="E67" s="14"/>
      <c r="F67" s="14"/>
      <c r="G67" s="14"/>
      <c r="H67" s="14"/>
      <c r="I67" s="14">
        <f t="shared" si="14"/>
        <v>0</v>
      </c>
      <c r="J67" s="14">
        <f t="shared" si="15"/>
        <v>0</v>
      </c>
      <c r="K67" s="14"/>
      <c r="L67" s="14"/>
      <c r="M67" s="3"/>
      <c r="N67" s="3"/>
    </row>
    <row r="68" spans="1:14" x14ac:dyDescent="0.25">
      <c r="A68" s="6" t="s">
        <v>131</v>
      </c>
      <c r="B68" s="26" t="s">
        <v>132</v>
      </c>
      <c r="C68" s="6" t="s">
        <v>60</v>
      </c>
      <c r="D68" s="15">
        <v>1</v>
      </c>
      <c r="E68" s="15"/>
      <c r="F68" s="15">
        <f>D68*E68</f>
        <v>0</v>
      </c>
      <c r="G68" s="15"/>
      <c r="H68" s="15">
        <f>D68*G68</f>
        <v>0</v>
      </c>
      <c r="I68" s="15">
        <f t="shared" si="14"/>
        <v>0</v>
      </c>
      <c r="J68" s="15">
        <f t="shared" si="15"/>
        <v>0</v>
      </c>
      <c r="K68" s="15">
        <v>0</v>
      </c>
      <c r="L68" s="15">
        <f>D68*K68</f>
        <v>0</v>
      </c>
      <c r="M68" s="3"/>
      <c r="N68" s="3"/>
    </row>
    <row r="69" spans="1:14" x14ac:dyDescent="0.25">
      <c r="A69" s="6" t="s">
        <v>13</v>
      </c>
      <c r="B69" s="26" t="s">
        <v>100</v>
      </c>
      <c r="C69" s="6" t="s">
        <v>13</v>
      </c>
      <c r="D69" s="15"/>
      <c r="E69" s="15"/>
      <c r="F69" s="15"/>
      <c r="G69" s="15"/>
      <c r="H69" s="15"/>
      <c r="I69" s="15">
        <f t="shared" si="14"/>
        <v>0</v>
      </c>
      <c r="J69" s="15">
        <f t="shared" si="15"/>
        <v>0</v>
      </c>
      <c r="K69" s="15"/>
      <c r="L69" s="15"/>
      <c r="M69" s="3"/>
      <c r="N69" s="3"/>
    </row>
    <row r="70" spans="1:14" x14ac:dyDescent="0.25">
      <c r="A70" s="6" t="s">
        <v>13</v>
      </c>
      <c r="B70" s="26" t="s">
        <v>133</v>
      </c>
      <c r="C70" s="6" t="s">
        <v>103</v>
      </c>
      <c r="D70" s="15">
        <v>12</v>
      </c>
      <c r="E70" s="15"/>
      <c r="F70" s="15">
        <f>D70*E70</f>
        <v>0</v>
      </c>
      <c r="G70" s="15"/>
      <c r="H70" s="15">
        <f>D70*G70</f>
        <v>0</v>
      </c>
      <c r="I70" s="15">
        <f t="shared" si="14"/>
        <v>0</v>
      </c>
      <c r="J70" s="15">
        <f t="shared" si="15"/>
        <v>0</v>
      </c>
      <c r="K70" s="15">
        <v>0</v>
      </c>
      <c r="L70" s="15">
        <f>D70*K70</f>
        <v>0</v>
      </c>
      <c r="M70" s="3"/>
      <c r="N70" s="3"/>
    </row>
    <row r="71" spans="1:14" x14ac:dyDescent="0.25">
      <c r="A71" s="6" t="s">
        <v>13</v>
      </c>
      <c r="B71" s="26" t="s">
        <v>114</v>
      </c>
      <c r="C71" s="6" t="s">
        <v>60</v>
      </c>
      <c r="D71" s="15">
        <v>1</v>
      </c>
      <c r="E71" s="15"/>
      <c r="F71" s="15">
        <f>D71*E71</f>
        <v>0</v>
      </c>
      <c r="G71" s="15"/>
      <c r="H71" s="15">
        <f>D71*G71</f>
        <v>0</v>
      </c>
      <c r="I71" s="15">
        <f t="shared" si="14"/>
        <v>0</v>
      </c>
      <c r="J71" s="15">
        <f t="shared" si="15"/>
        <v>0</v>
      </c>
      <c r="K71" s="15">
        <v>0</v>
      </c>
      <c r="L71" s="15">
        <f>D71*K71</f>
        <v>0</v>
      </c>
      <c r="M71" s="3"/>
      <c r="N71" s="3"/>
    </row>
    <row r="72" spans="1:14" x14ac:dyDescent="0.25">
      <c r="A72" s="6" t="s">
        <v>13</v>
      </c>
      <c r="B72" s="26" t="s">
        <v>134</v>
      </c>
      <c r="C72" s="6" t="s">
        <v>60</v>
      </c>
      <c r="D72" s="15">
        <v>2</v>
      </c>
      <c r="E72" s="15"/>
      <c r="F72" s="15">
        <f>D72*E72</f>
        <v>0</v>
      </c>
      <c r="G72" s="15"/>
      <c r="H72" s="15">
        <f>D72*G72</f>
        <v>0</v>
      </c>
      <c r="I72" s="15">
        <f t="shared" si="14"/>
        <v>0</v>
      </c>
      <c r="J72" s="15">
        <f t="shared" si="15"/>
        <v>0</v>
      </c>
      <c r="K72" s="15">
        <v>0</v>
      </c>
      <c r="L72" s="15">
        <f>D72*K72</f>
        <v>0</v>
      </c>
      <c r="M72" s="3"/>
      <c r="N72" s="3"/>
    </row>
    <row r="73" spans="1:14" x14ac:dyDescent="0.25">
      <c r="A73" s="6" t="s">
        <v>13</v>
      </c>
      <c r="B73" s="26" t="s">
        <v>115</v>
      </c>
      <c r="C73" s="6" t="s">
        <v>60</v>
      </c>
      <c r="D73" s="15">
        <v>1</v>
      </c>
      <c r="E73" s="15"/>
      <c r="F73" s="15">
        <f>D73*E73</f>
        <v>0</v>
      </c>
      <c r="G73" s="15"/>
      <c r="H73" s="15">
        <f>D73*G73</f>
        <v>0</v>
      </c>
      <c r="I73" s="15">
        <f t="shared" si="14"/>
        <v>0</v>
      </c>
      <c r="J73" s="15">
        <f t="shared" si="15"/>
        <v>0</v>
      </c>
      <c r="K73" s="15">
        <v>0</v>
      </c>
      <c r="L73" s="15">
        <f>D73*K73</f>
        <v>0</v>
      </c>
      <c r="M73" s="3"/>
      <c r="N73" s="3"/>
    </row>
    <row r="74" spans="1:14" x14ac:dyDescent="0.25">
      <c r="A74" s="6" t="s">
        <v>13</v>
      </c>
      <c r="B74" s="26" t="s">
        <v>116</v>
      </c>
      <c r="C74" s="6" t="s">
        <v>60</v>
      </c>
      <c r="D74" s="15">
        <v>1</v>
      </c>
      <c r="E74" s="15"/>
      <c r="F74" s="15">
        <f>D74*E74</f>
        <v>0</v>
      </c>
      <c r="G74" s="15"/>
      <c r="H74" s="15">
        <f>D74*G74</f>
        <v>0</v>
      </c>
      <c r="I74" s="15">
        <f t="shared" si="14"/>
        <v>0</v>
      </c>
      <c r="J74" s="15">
        <f t="shared" si="15"/>
        <v>0</v>
      </c>
      <c r="K74" s="15">
        <v>0</v>
      </c>
      <c r="L74" s="15">
        <f>D74*K74</f>
        <v>0</v>
      </c>
      <c r="M74" s="3"/>
      <c r="N74" s="3"/>
    </row>
    <row r="75" spans="1:14" x14ac:dyDescent="0.25">
      <c r="A75" s="4" t="s">
        <v>13</v>
      </c>
      <c r="B75" s="24" t="s">
        <v>135</v>
      </c>
      <c r="C75" s="4" t="s">
        <v>13</v>
      </c>
      <c r="D75" s="12"/>
      <c r="E75" s="12"/>
      <c r="F75" s="12">
        <f>SUM(F64:F74)</f>
        <v>0</v>
      </c>
      <c r="G75" s="12"/>
      <c r="H75" s="12">
        <f>SUM(H64:H74)</f>
        <v>0</v>
      </c>
      <c r="I75" s="12"/>
      <c r="J75" s="12">
        <f>SUM(J64:J74)</f>
        <v>0</v>
      </c>
      <c r="K75" s="12"/>
      <c r="L75" s="12">
        <f>SUM(L64:L74)</f>
        <v>0</v>
      </c>
      <c r="M75" s="3"/>
      <c r="N75" s="3"/>
    </row>
    <row r="76" spans="1:14" x14ac:dyDescent="0.25">
      <c r="A76" s="6" t="s">
        <v>13</v>
      </c>
      <c r="B76" s="26" t="s">
        <v>13</v>
      </c>
      <c r="C76" s="6" t="s">
        <v>13</v>
      </c>
      <c r="D76" s="15"/>
      <c r="E76" s="15"/>
      <c r="F76" s="15"/>
      <c r="G76" s="15"/>
      <c r="H76" s="15"/>
      <c r="I76" s="15">
        <f>E76+G76</f>
        <v>0</v>
      </c>
      <c r="J76" s="15">
        <f>F76+H76</f>
        <v>0</v>
      </c>
      <c r="K76" s="15"/>
      <c r="L76" s="15"/>
      <c r="M76" s="3"/>
      <c r="N76" s="3"/>
    </row>
    <row r="77" spans="1:14" x14ac:dyDescent="0.25">
      <c r="A77" s="4" t="s">
        <v>13</v>
      </c>
      <c r="B77" s="24" t="s">
        <v>136</v>
      </c>
      <c r="C77" s="4" t="s">
        <v>13</v>
      </c>
      <c r="D77" s="12"/>
      <c r="E77" s="12"/>
      <c r="F77" s="12"/>
      <c r="G77" s="12"/>
      <c r="H77" s="12"/>
      <c r="I77" s="12"/>
      <c r="J77" s="12"/>
      <c r="K77" s="12"/>
      <c r="L77" s="12"/>
      <c r="M77" s="3"/>
      <c r="N77" s="3"/>
    </row>
    <row r="78" spans="1:14" x14ac:dyDescent="0.25">
      <c r="A78" s="13" t="s">
        <v>13</v>
      </c>
      <c r="B78" s="25" t="s">
        <v>137</v>
      </c>
      <c r="C78" s="13" t="s">
        <v>13</v>
      </c>
      <c r="D78" s="14"/>
      <c r="E78" s="14"/>
      <c r="F78" s="14"/>
      <c r="G78" s="14"/>
      <c r="H78" s="14"/>
      <c r="I78" s="14"/>
      <c r="J78" s="14"/>
      <c r="K78" s="14"/>
      <c r="L78" s="14"/>
      <c r="M78" s="3"/>
      <c r="N78" s="3"/>
    </row>
    <row r="79" spans="1:14" ht="24.75" x14ac:dyDescent="0.25">
      <c r="A79" s="6" t="s">
        <v>138</v>
      </c>
      <c r="B79" s="26" t="s">
        <v>139</v>
      </c>
      <c r="C79" s="6" t="s">
        <v>60</v>
      </c>
      <c r="D79" s="15">
        <v>1</v>
      </c>
      <c r="E79" s="15"/>
      <c r="F79" s="15">
        <f>D79*E79</f>
        <v>0</v>
      </c>
      <c r="G79" s="15"/>
      <c r="H79" s="15">
        <f>D79*G79</f>
        <v>0</v>
      </c>
      <c r="I79" s="15">
        <f t="shared" ref="I79:J81" si="16">E79+G79</f>
        <v>0</v>
      </c>
      <c r="J79" s="15">
        <f t="shared" si="16"/>
        <v>0</v>
      </c>
      <c r="K79" s="15">
        <v>0</v>
      </c>
      <c r="L79" s="15">
        <f>D79*K79</f>
        <v>0</v>
      </c>
      <c r="M79" s="3"/>
      <c r="N79" s="3"/>
    </row>
    <row r="80" spans="1:14" x14ac:dyDescent="0.25">
      <c r="A80" s="6" t="s">
        <v>13</v>
      </c>
      <c r="B80" s="26" t="s">
        <v>140</v>
      </c>
      <c r="C80" s="6" t="s">
        <v>60</v>
      </c>
      <c r="D80" s="15">
        <v>2</v>
      </c>
      <c r="E80" s="15"/>
      <c r="F80" s="15">
        <f>D80*E80</f>
        <v>0</v>
      </c>
      <c r="G80" s="15"/>
      <c r="H80" s="15">
        <f>D80*G80</f>
        <v>0</v>
      </c>
      <c r="I80" s="15">
        <f t="shared" si="16"/>
        <v>0</v>
      </c>
      <c r="J80" s="15">
        <f t="shared" si="16"/>
        <v>0</v>
      </c>
      <c r="K80" s="15">
        <v>0</v>
      </c>
      <c r="L80" s="15">
        <f>D80*K80</f>
        <v>0</v>
      </c>
      <c r="M80" s="3"/>
      <c r="N80" s="3"/>
    </row>
    <row r="81" spans="1:14" x14ac:dyDescent="0.25">
      <c r="A81" s="6" t="s">
        <v>13</v>
      </c>
      <c r="B81" s="26" t="s">
        <v>141</v>
      </c>
      <c r="C81" s="6" t="s">
        <v>60</v>
      </c>
      <c r="D81" s="15">
        <v>2</v>
      </c>
      <c r="E81" s="15"/>
      <c r="F81" s="15">
        <f>D81*E81</f>
        <v>0</v>
      </c>
      <c r="G81" s="15"/>
      <c r="H81" s="15">
        <f>D81*G81</f>
        <v>0</v>
      </c>
      <c r="I81" s="15">
        <f t="shared" si="16"/>
        <v>0</v>
      </c>
      <c r="J81" s="15">
        <f t="shared" si="16"/>
        <v>0</v>
      </c>
      <c r="K81" s="15">
        <v>0</v>
      </c>
      <c r="L81" s="15">
        <f>D81*K81</f>
        <v>0</v>
      </c>
      <c r="M81" s="3"/>
      <c r="N81" s="3"/>
    </row>
    <row r="82" spans="1:14" ht="51.75" x14ac:dyDescent="0.25">
      <c r="A82" s="13" t="s">
        <v>13</v>
      </c>
      <c r="B82" s="25" t="s">
        <v>142</v>
      </c>
      <c r="C82" s="13" t="s">
        <v>13</v>
      </c>
      <c r="D82" s="14"/>
      <c r="E82" s="14"/>
      <c r="F82" s="14"/>
      <c r="G82" s="14"/>
      <c r="H82" s="14"/>
      <c r="I82" s="14"/>
      <c r="J82" s="14"/>
      <c r="K82" s="14"/>
      <c r="L82" s="14"/>
      <c r="M82" s="3"/>
      <c r="N82" s="3"/>
    </row>
    <row r="83" spans="1:14" x14ac:dyDescent="0.25">
      <c r="A83" s="6" t="s">
        <v>143</v>
      </c>
      <c r="B83" s="26" t="s">
        <v>144</v>
      </c>
      <c r="C83" s="6" t="s">
        <v>60</v>
      </c>
      <c r="D83" s="15">
        <v>1</v>
      </c>
      <c r="E83" s="15"/>
      <c r="F83" s="15">
        <f>D83*E83</f>
        <v>0</v>
      </c>
      <c r="G83" s="15"/>
      <c r="H83" s="15">
        <f>D83*G83</f>
        <v>0</v>
      </c>
      <c r="I83" s="15">
        <f>E83+G83</f>
        <v>0</v>
      </c>
      <c r="J83" s="15">
        <f>F83+H83</f>
        <v>0</v>
      </c>
      <c r="K83" s="15">
        <v>0</v>
      </c>
      <c r="L83" s="15">
        <f>D83*K83</f>
        <v>0</v>
      </c>
      <c r="M83" s="3"/>
      <c r="N83" s="3"/>
    </row>
    <row r="84" spans="1:14" ht="26.25" x14ac:dyDescent="0.25">
      <c r="A84" s="13" t="s">
        <v>13</v>
      </c>
      <c r="B84" s="25" t="s">
        <v>145</v>
      </c>
      <c r="C84" s="13" t="s">
        <v>13</v>
      </c>
      <c r="D84" s="14"/>
      <c r="E84" s="14"/>
      <c r="F84" s="14"/>
      <c r="G84" s="14"/>
      <c r="H84" s="14"/>
      <c r="I84" s="14"/>
      <c r="J84" s="14"/>
      <c r="K84" s="14"/>
      <c r="L84" s="14"/>
      <c r="M84" s="3"/>
      <c r="N84" s="3"/>
    </row>
    <row r="85" spans="1:14" x14ac:dyDescent="0.25">
      <c r="A85" s="6" t="s">
        <v>146</v>
      </c>
      <c r="B85" s="26" t="s">
        <v>147</v>
      </c>
      <c r="C85" s="6" t="s">
        <v>60</v>
      </c>
      <c r="D85" s="15">
        <v>1</v>
      </c>
      <c r="E85" s="15"/>
      <c r="F85" s="15">
        <f>D85*E85</f>
        <v>0</v>
      </c>
      <c r="G85" s="15"/>
      <c r="H85" s="15">
        <f>D85*G85</f>
        <v>0</v>
      </c>
      <c r="I85" s="15">
        <f>E85+G85</f>
        <v>0</v>
      </c>
      <c r="J85" s="15">
        <f>F85+H85</f>
        <v>0</v>
      </c>
      <c r="K85" s="15">
        <v>0</v>
      </c>
      <c r="L85" s="15">
        <f>D85*K85</f>
        <v>0</v>
      </c>
      <c r="M85" s="3"/>
      <c r="N85" s="3"/>
    </row>
    <row r="86" spans="1:14" ht="39" x14ac:dyDescent="0.25">
      <c r="A86" s="13" t="s">
        <v>13</v>
      </c>
      <c r="B86" s="25" t="s">
        <v>148</v>
      </c>
      <c r="C86" s="13" t="s">
        <v>13</v>
      </c>
      <c r="D86" s="14"/>
      <c r="E86" s="14"/>
      <c r="F86" s="14"/>
      <c r="G86" s="14"/>
      <c r="H86" s="14"/>
      <c r="I86" s="14"/>
      <c r="J86" s="14"/>
      <c r="K86" s="14"/>
      <c r="L86" s="14"/>
      <c r="M86" s="3"/>
      <c r="N86" s="3"/>
    </row>
    <row r="87" spans="1:14" x14ac:dyDescent="0.25">
      <c r="A87" s="6" t="s">
        <v>149</v>
      </c>
      <c r="B87" s="26" t="s">
        <v>150</v>
      </c>
      <c r="C87" s="6" t="s">
        <v>60</v>
      </c>
      <c r="D87" s="15">
        <v>1</v>
      </c>
      <c r="E87" s="15"/>
      <c r="F87" s="15">
        <f>D87*E87</f>
        <v>0</v>
      </c>
      <c r="G87" s="15"/>
      <c r="H87" s="15">
        <f>D87*G87</f>
        <v>0</v>
      </c>
      <c r="I87" s="15">
        <f>E87+G87</f>
        <v>0</v>
      </c>
      <c r="J87" s="15">
        <f>F87+H87</f>
        <v>0</v>
      </c>
      <c r="K87" s="15">
        <v>0</v>
      </c>
      <c r="L87" s="15">
        <f>D87*K87</f>
        <v>0</v>
      </c>
      <c r="M87" s="3"/>
      <c r="N87" s="3"/>
    </row>
    <row r="88" spans="1:14" x14ac:dyDescent="0.25">
      <c r="A88" s="6" t="s">
        <v>151</v>
      </c>
      <c r="B88" s="26" t="s">
        <v>152</v>
      </c>
      <c r="C88" s="6" t="s">
        <v>60</v>
      </c>
      <c r="D88" s="15">
        <v>1</v>
      </c>
      <c r="E88" s="15"/>
      <c r="F88" s="15">
        <f>D88*E88</f>
        <v>0</v>
      </c>
      <c r="G88" s="15"/>
      <c r="H88" s="15">
        <f>D88*G88</f>
        <v>0</v>
      </c>
      <c r="I88" s="15">
        <f>E88+G88</f>
        <v>0</v>
      </c>
      <c r="J88" s="15">
        <f>F88+H88</f>
        <v>0</v>
      </c>
      <c r="K88" s="15">
        <v>0</v>
      </c>
      <c r="L88" s="15">
        <f>D88*K88</f>
        <v>0</v>
      </c>
      <c r="M88" s="3"/>
      <c r="N88" s="3"/>
    </row>
    <row r="89" spans="1:14" ht="39" x14ac:dyDescent="0.25">
      <c r="A89" s="13" t="s">
        <v>13</v>
      </c>
      <c r="B89" s="25" t="s">
        <v>153</v>
      </c>
      <c r="C89" s="13" t="s">
        <v>13</v>
      </c>
      <c r="D89" s="14"/>
      <c r="E89" s="14"/>
      <c r="F89" s="14"/>
      <c r="G89" s="14"/>
      <c r="H89" s="14"/>
      <c r="I89" s="14"/>
      <c r="J89" s="14"/>
      <c r="K89" s="14"/>
      <c r="L89" s="14"/>
      <c r="M89" s="3"/>
      <c r="N89" s="3"/>
    </row>
    <row r="90" spans="1:14" x14ac:dyDescent="0.25">
      <c r="A90" s="6" t="s">
        <v>154</v>
      </c>
      <c r="B90" s="26" t="s">
        <v>155</v>
      </c>
      <c r="C90" s="6" t="s">
        <v>60</v>
      </c>
      <c r="D90" s="15">
        <v>18</v>
      </c>
      <c r="E90" s="15"/>
      <c r="F90" s="15">
        <f>D90*E90</f>
        <v>0</v>
      </c>
      <c r="G90" s="15"/>
      <c r="H90" s="15">
        <f>D90*G90</f>
        <v>0</v>
      </c>
      <c r="I90" s="15">
        <f t="shared" ref="I90:J92" si="17">E90+G90</f>
        <v>0</v>
      </c>
      <c r="J90" s="15">
        <f t="shared" si="17"/>
        <v>0</v>
      </c>
      <c r="K90" s="15">
        <v>0</v>
      </c>
      <c r="L90" s="15">
        <f>D90*K90</f>
        <v>0</v>
      </c>
      <c r="M90" s="3"/>
      <c r="N90" s="3"/>
    </row>
    <row r="91" spans="1:14" x14ac:dyDescent="0.25">
      <c r="A91" s="6" t="s">
        <v>156</v>
      </c>
      <c r="B91" s="26" t="s">
        <v>157</v>
      </c>
      <c r="C91" s="6" t="s">
        <v>60</v>
      </c>
      <c r="D91" s="15">
        <v>1</v>
      </c>
      <c r="E91" s="15"/>
      <c r="F91" s="15">
        <f>D91*E91</f>
        <v>0</v>
      </c>
      <c r="G91" s="15"/>
      <c r="H91" s="15">
        <f>D91*G91</f>
        <v>0</v>
      </c>
      <c r="I91" s="15">
        <f t="shared" si="17"/>
        <v>0</v>
      </c>
      <c r="J91" s="15">
        <f t="shared" si="17"/>
        <v>0</v>
      </c>
      <c r="K91" s="15">
        <v>0</v>
      </c>
      <c r="L91" s="15">
        <f>D91*K91</f>
        <v>0</v>
      </c>
      <c r="M91" s="3"/>
      <c r="N91" s="3"/>
    </row>
    <row r="92" spans="1:14" x14ac:dyDescent="0.25">
      <c r="A92" s="6" t="s">
        <v>158</v>
      </c>
      <c r="B92" s="26" t="s">
        <v>159</v>
      </c>
      <c r="C92" s="6" t="s">
        <v>60</v>
      </c>
      <c r="D92" s="15">
        <v>1</v>
      </c>
      <c r="E92" s="15"/>
      <c r="F92" s="15">
        <f>D92*E92</f>
        <v>0</v>
      </c>
      <c r="G92" s="15"/>
      <c r="H92" s="15">
        <f>D92*G92</f>
        <v>0</v>
      </c>
      <c r="I92" s="15">
        <f t="shared" si="17"/>
        <v>0</v>
      </c>
      <c r="J92" s="15">
        <f t="shared" si="17"/>
        <v>0</v>
      </c>
      <c r="K92" s="15">
        <v>0</v>
      </c>
      <c r="L92" s="15">
        <f>D92*K92</f>
        <v>0</v>
      </c>
      <c r="M92" s="3"/>
      <c r="N92" s="3"/>
    </row>
    <row r="93" spans="1:14" ht="26.25" x14ac:dyDescent="0.25">
      <c r="A93" s="13" t="s">
        <v>13</v>
      </c>
      <c r="B93" s="25" t="s">
        <v>160</v>
      </c>
      <c r="C93" s="13" t="s">
        <v>13</v>
      </c>
      <c r="D93" s="16"/>
      <c r="E93" s="16"/>
      <c r="F93" s="16"/>
      <c r="G93" s="16"/>
      <c r="H93" s="16"/>
      <c r="I93" s="16"/>
      <c r="J93" s="16"/>
      <c r="K93" s="16"/>
      <c r="L93" s="16"/>
      <c r="M93" s="3"/>
      <c r="N93" s="3"/>
    </row>
    <row r="94" spans="1:14" x14ac:dyDescent="0.25">
      <c r="A94" s="6" t="s">
        <v>161</v>
      </c>
      <c r="B94" s="26" t="s">
        <v>162</v>
      </c>
      <c r="C94" s="6" t="s">
        <v>60</v>
      </c>
      <c r="D94" s="15">
        <v>21</v>
      </c>
      <c r="E94" s="15"/>
      <c r="F94" s="15">
        <f>D94*E94</f>
        <v>0</v>
      </c>
      <c r="G94" s="15"/>
      <c r="H94" s="15">
        <f>D94*G94</f>
        <v>0</v>
      </c>
      <c r="I94" s="15">
        <f>E94+G94</f>
        <v>0</v>
      </c>
      <c r="J94" s="15">
        <f>F94+H94</f>
        <v>0</v>
      </c>
      <c r="K94" s="17"/>
      <c r="L94" s="17">
        <f>D94*K94</f>
        <v>0</v>
      </c>
      <c r="M94" s="3"/>
      <c r="N94" s="3"/>
    </row>
    <row r="95" spans="1:14" ht="39" x14ac:dyDescent="0.25">
      <c r="A95" s="13" t="s">
        <v>13</v>
      </c>
      <c r="B95" s="25" t="s">
        <v>163</v>
      </c>
      <c r="C95" s="13" t="s">
        <v>13</v>
      </c>
      <c r="D95" s="14"/>
      <c r="E95" s="14"/>
      <c r="F95" s="14"/>
      <c r="G95" s="14"/>
      <c r="H95" s="14"/>
      <c r="I95" s="14"/>
      <c r="J95" s="14"/>
      <c r="K95" s="14"/>
      <c r="L95" s="14"/>
      <c r="M95" s="3"/>
      <c r="N95" s="3"/>
    </row>
    <row r="96" spans="1:14" ht="24.75" x14ac:dyDescent="0.25">
      <c r="A96" s="6" t="s">
        <v>164</v>
      </c>
      <c r="B96" s="26" t="s">
        <v>165</v>
      </c>
      <c r="C96" s="6" t="s">
        <v>60</v>
      </c>
      <c r="D96" s="15">
        <v>1</v>
      </c>
      <c r="E96" s="15"/>
      <c r="F96" s="15">
        <f>D96*E96</f>
        <v>0</v>
      </c>
      <c r="G96" s="15"/>
      <c r="H96" s="15">
        <f>D96*G96</f>
        <v>0</v>
      </c>
      <c r="I96" s="15">
        <f>E96+G96</f>
        <v>0</v>
      </c>
      <c r="J96" s="15">
        <f>F96+H96</f>
        <v>0</v>
      </c>
      <c r="K96" s="15">
        <v>0</v>
      </c>
      <c r="L96" s="15">
        <f>D96*K96</f>
        <v>0</v>
      </c>
      <c r="M96" s="3"/>
      <c r="N96" s="3"/>
    </row>
    <row r="97" spans="1:14" ht="24.75" x14ac:dyDescent="0.25">
      <c r="A97" s="6" t="s">
        <v>166</v>
      </c>
      <c r="B97" s="26" t="s">
        <v>167</v>
      </c>
      <c r="C97" s="6" t="s">
        <v>60</v>
      </c>
      <c r="D97" s="15">
        <v>1</v>
      </c>
      <c r="E97" s="15"/>
      <c r="F97" s="15">
        <f>D97*E97</f>
        <v>0</v>
      </c>
      <c r="G97" s="15"/>
      <c r="H97" s="15">
        <f>D97*G97</f>
        <v>0</v>
      </c>
      <c r="I97" s="15">
        <f>E97+G97</f>
        <v>0</v>
      </c>
      <c r="J97" s="15">
        <f>F97+H97</f>
        <v>0</v>
      </c>
      <c r="K97" s="15">
        <v>0</v>
      </c>
      <c r="L97" s="15">
        <f>D97*K97</f>
        <v>0</v>
      </c>
      <c r="M97" s="3"/>
      <c r="N97" s="3"/>
    </row>
    <row r="98" spans="1:14" ht="26.25" x14ac:dyDescent="0.25">
      <c r="A98" s="13" t="s">
        <v>13</v>
      </c>
      <c r="B98" s="25" t="s">
        <v>168</v>
      </c>
      <c r="C98" s="13" t="s">
        <v>13</v>
      </c>
      <c r="D98" s="14"/>
      <c r="E98" s="14"/>
      <c r="F98" s="14"/>
      <c r="G98" s="14"/>
      <c r="H98" s="14"/>
      <c r="I98" s="14"/>
      <c r="J98" s="14"/>
      <c r="K98" s="14"/>
      <c r="L98" s="14"/>
      <c r="M98" s="3"/>
      <c r="N98" s="3"/>
    </row>
    <row r="99" spans="1:14" x14ac:dyDescent="0.25">
      <c r="A99" s="6" t="s">
        <v>13</v>
      </c>
      <c r="B99" s="26" t="s">
        <v>169</v>
      </c>
      <c r="C99" s="6" t="s">
        <v>103</v>
      </c>
      <c r="D99" s="15">
        <v>50</v>
      </c>
      <c r="E99" s="15"/>
      <c r="F99" s="15">
        <f>D99*E99</f>
        <v>0</v>
      </c>
      <c r="G99" s="15"/>
      <c r="H99" s="15">
        <f>D99*G99</f>
        <v>0</v>
      </c>
      <c r="I99" s="15">
        <f t="shared" ref="I99:J102" si="18">E99+G99</f>
        <v>0</v>
      </c>
      <c r="J99" s="15">
        <f t="shared" si="18"/>
        <v>0</v>
      </c>
      <c r="K99" s="15">
        <v>0</v>
      </c>
      <c r="L99" s="15">
        <f>D99*K99</f>
        <v>0</v>
      </c>
      <c r="M99" s="3"/>
      <c r="N99" s="3"/>
    </row>
    <row r="100" spans="1:14" x14ac:dyDescent="0.25">
      <c r="A100" s="6" t="s">
        <v>13</v>
      </c>
      <c r="B100" s="26" t="s">
        <v>170</v>
      </c>
      <c r="C100" s="6" t="s">
        <v>103</v>
      </c>
      <c r="D100" s="15">
        <v>30</v>
      </c>
      <c r="E100" s="15"/>
      <c r="F100" s="15">
        <f>D100*E100</f>
        <v>0</v>
      </c>
      <c r="G100" s="15"/>
      <c r="H100" s="15">
        <f>D100*G100</f>
        <v>0</v>
      </c>
      <c r="I100" s="15">
        <f t="shared" si="18"/>
        <v>0</v>
      </c>
      <c r="J100" s="15">
        <f t="shared" si="18"/>
        <v>0</v>
      </c>
      <c r="K100" s="15">
        <v>0</v>
      </c>
      <c r="L100" s="15">
        <f>D100*K100</f>
        <v>0</v>
      </c>
      <c r="M100" s="3"/>
      <c r="N100" s="3"/>
    </row>
    <row r="101" spans="1:14" x14ac:dyDescent="0.25">
      <c r="A101" s="6" t="s">
        <v>13</v>
      </c>
      <c r="B101" s="26" t="s">
        <v>171</v>
      </c>
      <c r="C101" s="6" t="s">
        <v>103</v>
      </c>
      <c r="D101" s="15">
        <v>5</v>
      </c>
      <c r="E101" s="15"/>
      <c r="F101" s="15">
        <f>D101*E101</f>
        <v>0</v>
      </c>
      <c r="G101" s="15"/>
      <c r="H101" s="15">
        <f>D101*G101</f>
        <v>0</v>
      </c>
      <c r="I101" s="15">
        <f t="shared" si="18"/>
        <v>0</v>
      </c>
      <c r="J101" s="15">
        <f t="shared" si="18"/>
        <v>0</v>
      </c>
      <c r="K101" s="15">
        <v>0</v>
      </c>
      <c r="L101" s="15">
        <f>D101*K101</f>
        <v>0</v>
      </c>
      <c r="M101" s="3"/>
      <c r="N101" s="3"/>
    </row>
    <row r="102" spans="1:14" x14ac:dyDescent="0.25">
      <c r="A102" s="6" t="s">
        <v>13</v>
      </c>
      <c r="B102" s="26" t="s">
        <v>172</v>
      </c>
      <c r="C102" s="6" t="s">
        <v>103</v>
      </c>
      <c r="D102" s="15">
        <v>10</v>
      </c>
      <c r="E102" s="15"/>
      <c r="F102" s="15">
        <f>D102*E102</f>
        <v>0</v>
      </c>
      <c r="G102" s="15"/>
      <c r="H102" s="15">
        <f>D102*G102</f>
        <v>0</v>
      </c>
      <c r="I102" s="15">
        <f t="shared" si="18"/>
        <v>0</v>
      </c>
      <c r="J102" s="15">
        <f t="shared" si="18"/>
        <v>0</v>
      </c>
      <c r="K102" s="15">
        <v>0</v>
      </c>
      <c r="L102" s="15">
        <f>D102*K102</f>
        <v>0</v>
      </c>
      <c r="M102" s="3"/>
      <c r="N102" s="3"/>
    </row>
    <row r="103" spans="1:14" ht="26.25" x14ac:dyDescent="0.25">
      <c r="A103" s="13" t="s">
        <v>13</v>
      </c>
      <c r="B103" s="25" t="s">
        <v>173</v>
      </c>
      <c r="C103" s="13" t="s">
        <v>13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3"/>
      <c r="N103" s="3"/>
    </row>
    <row r="104" spans="1:14" x14ac:dyDescent="0.25">
      <c r="A104" s="6" t="s">
        <v>13</v>
      </c>
      <c r="B104" s="26" t="s">
        <v>174</v>
      </c>
      <c r="C104" s="6" t="s">
        <v>175</v>
      </c>
      <c r="D104" s="15">
        <v>3</v>
      </c>
      <c r="E104" s="15"/>
      <c r="F104" s="15">
        <f>D104*E104</f>
        <v>0</v>
      </c>
      <c r="G104" s="15"/>
      <c r="H104" s="15">
        <f>D104*G104</f>
        <v>0</v>
      </c>
      <c r="I104" s="15">
        <f>E104+G104</f>
        <v>0</v>
      </c>
      <c r="J104" s="15">
        <f>F104+H104</f>
        <v>0</v>
      </c>
      <c r="K104" s="17"/>
      <c r="L104" s="15">
        <f>D104*K104</f>
        <v>0</v>
      </c>
      <c r="M104" s="3"/>
      <c r="N104" s="3"/>
    </row>
    <row r="105" spans="1:14" ht="26.25" x14ac:dyDescent="0.25">
      <c r="A105" s="13" t="s">
        <v>13</v>
      </c>
      <c r="B105" s="25" t="s">
        <v>176</v>
      </c>
      <c r="C105" s="13" t="s">
        <v>13</v>
      </c>
      <c r="D105" s="14"/>
      <c r="E105" s="14"/>
      <c r="F105" s="14"/>
      <c r="G105" s="14"/>
      <c r="H105" s="14"/>
      <c r="I105" s="14"/>
      <c r="J105" s="14"/>
      <c r="K105" s="14"/>
      <c r="L105" s="14"/>
      <c r="M105" s="3"/>
      <c r="N105" s="3"/>
    </row>
    <row r="106" spans="1:14" x14ac:dyDescent="0.25">
      <c r="A106" s="6" t="s">
        <v>13</v>
      </c>
      <c r="B106" s="26" t="s">
        <v>177</v>
      </c>
      <c r="C106" s="6" t="s">
        <v>103</v>
      </c>
      <c r="D106" s="15">
        <v>50</v>
      </c>
      <c r="E106" s="15"/>
      <c r="F106" s="15">
        <f>D106*E106</f>
        <v>0</v>
      </c>
      <c r="G106" s="15"/>
      <c r="H106" s="15">
        <f>D106*G106</f>
        <v>0</v>
      </c>
      <c r="I106" s="15">
        <f>E106+G106</f>
        <v>0</v>
      </c>
      <c r="J106" s="15">
        <f>F106+H106</f>
        <v>0</v>
      </c>
      <c r="K106" s="15">
        <v>0</v>
      </c>
      <c r="L106" s="15">
        <f>D106*K106</f>
        <v>0</v>
      </c>
      <c r="M106" s="3"/>
      <c r="N106" s="3"/>
    </row>
    <row r="107" spans="1:14" x14ac:dyDescent="0.25">
      <c r="A107" s="6" t="s">
        <v>13</v>
      </c>
      <c r="B107" s="26" t="s">
        <v>178</v>
      </c>
      <c r="C107" s="6" t="s">
        <v>103</v>
      </c>
      <c r="D107" s="15">
        <v>30</v>
      </c>
      <c r="E107" s="15"/>
      <c r="F107" s="15">
        <f>D107*E107</f>
        <v>0</v>
      </c>
      <c r="G107" s="15"/>
      <c r="H107" s="15">
        <f>D107*G107</f>
        <v>0</v>
      </c>
      <c r="I107" s="15">
        <f>E107+G107</f>
        <v>0</v>
      </c>
      <c r="J107" s="15">
        <f>F107+H107</f>
        <v>0</v>
      </c>
      <c r="K107" s="15">
        <v>0</v>
      </c>
      <c r="L107" s="15">
        <f>D107*K107</f>
        <v>0</v>
      </c>
      <c r="M107" s="3"/>
      <c r="N107" s="3"/>
    </row>
    <row r="108" spans="1:14" x14ac:dyDescent="0.25">
      <c r="A108" s="13" t="s">
        <v>13</v>
      </c>
      <c r="B108" s="25" t="s">
        <v>119</v>
      </c>
      <c r="C108" s="13" t="s">
        <v>13</v>
      </c>
      <c r="D108" s="14"/>
      <c r="E108" s="14"/>
      <c r="F108" s="14"/>
      <c r="G108" s="14"/>
      <c r="H108" s="14"/>
      <c r="I108" s="14"/>
      <c r="J108" s="14"/>
      <c r="K108" s="14"/>
      <c r="L108" s="14"/>
      <c r="M108" s="3"/>
      <c r="N108" s="3"/>
    </row>
    <row r="109" spans="1:14" x14ac:dyDescent="0.25">
      <c r="A109" s="6" t="s">
        <v>13</v>
      </c>
      <c r="B109" s="26" t="s">
        <v>120</v>
      </c>
      <c r="C109" s="6" t="s">
        <v>112</v>
      </c>
      <c r="D109" s="15">
        <v>20</v>
      </c>
      <c r="E109" s="15"/>
      <c r="F109" s="15">
        <f>D109*E109</f>
        <v>0</v>
      </c>
      <c r="G109" s="15"/>
      <c r="H109" s="15">
        <f>D109*G109</f>
        <v>0</v>
      </c>
      <c r="I109" s="15">
        <f>E109+G109</f>
        <v>0</v>
      </c>
      <c r="J109" s="15">
        <f>F109+H109</f>
        <v>0</v>
      </c>
      <c r="K109" s="15">
        <v>0</v>
      </c>
      <c r="L109" s="15">
        <f>D109*K109</f>
        <v>0</v>
      </c>
      <c r="M109" s="3"/>
      <c r="N109" s="3"/>
    </row>
    <row r="110" spans="1:14" ht="39" x14ac:dyDescent="0.25">
      <c r="A110" s="13" t="s">
        <v>13</v>
      </c>
      <c r="B110" s="25" t="s">
        <v>121</v>
      </c>
      <c r="C110" s="13" t="s">
        <v>13</v>
      </c>
      <c r="D110" s="14"/>
      <c r="E110" s="14"/>
      <c r="F110" s="14"/>
      <c r="G110" s="14"/>
      <c r="H110" s="14"/>
      <c r="I110" s="14"/>
      <c r="J110" s="14"/>
      <c r="K110" s="14"/>
      <c r="L110" s="14"/>
      <c r="M110" s="3"/>
      <c r="N110" s="3"/>
    </row>
    <row r="111" spans="1:14" x14ac:dyDescent="0.25">
      <c r="A111" s="6" t="s">
        <v>13</v>
      </c>
      <c r="B111" s="26" t="s">
        <v>122</v>
      </c>
      <c r="C111" s="6" t="s">
        <v>112</v>
      </c>
      <c r="D111" s="15">
        <v>10</v>
      </c>
      <c r="E111" s="15"/>
      <c r="F111" s="15">
        <f>D111*E111</f>
        <v>0</v>
      </c>
      <c r="G111" s="15"/>
      <c r="H111" s="15">
        <f>D111*G111</f>
        <v>0</v>
      </c>
      <c r="I111" s="15">
        <f>E111+G111</f>
        <v>0</v>
      </c>
      <c r="J111" s="15">
        <f>F111+H111</f>
        <v>0</v>
      </c>
      <c r="K111" s="15">
        <v>0</v>
      </c>
      <c r="L111" s="15">
        <f>D111*K111</f>
        <v>0</v>
      </c>
      <c r="M111" s="3"/>
      <c r="N111" s="3"/>
    </row>
    <row r="112" spans="1:14" x14ac:dyDescent="0.25">
      <c r="A112" s="6" t="s">
        <v>13</v>
      </c>
      <c r="B112" s="26" t="s">
        <v>123</v>
      </c>
      <c r="C112" s="6" t="s">
        <v>103</v>
      </c>
      <c r="D112" s="15">
        <v>4</v>
      </c>
      <c r="E112" s="15"/>
      <c r="F112" s="15">
        <f>D112*E112</f>
        <v>0</v>
      </c>
      <c r="G112" s="15"/>
      <c r="H112" s="15">
        <f>D112*G112</f>
        <v>0</v>
      </c>
      <c r="I112" s="15">
        <f>E112+G112</f>
        <v>0</v>
      </c>
      <c r="J112" s="15">
        <f>F112+H112</f>
        <v>0</v>
      </c>
      <c r="K112" s="15">
        <v>0</v>
      </c>
      <c r="L112" s="15">
        <f>D112*K112</f>
        <v>0</v>
      </c>
      <c r="M112" s="3"/>
      <c r="N112" s="3"/>
    </row>
    <row r="113" spans="1:14" x14ac:dyDescent="0.25">
      <c r="A113" s="4" t="s">
        <v>13</v>
      </c>
      <c r="B113" s="24" t="s">
        <v>179</v>
      </c>
      <c r="C113" s="4" t="s">
        <v>13</v>
      </c>
      <c r="D113" s="12"/>
      <c r="E113" s="12"/>
      <c r="F113" s="12">
        <f>SUM(F78:F112)</f>
        <v>0</v>
      </c>
      <c r="G113" s="12"/>
      <c r="H113" s="12">
        <f>SUM(H78:H112)</f>
        <v>0</v>
      </c>
      <c r="I113" s="12"/>
      <c r="J113" s="12">
        <f>SUM(J78:J112)</f>
        <v>0</v>
      </c>
      <c r="K113" s="12"/>
      <c r="L113" s="12">
        <f>SUM(L78:L112)</f>
        <v>0</v>
      </c>
      <c r="M113" s="3"/>
      <c r="N113" s="3"/>
    </row>
    <row r="114" spans="1:14" x14ac:dyDescent="0.25">
      <c r="A114" s="6" t="s">
        <v>13</v>
      </c>
      <c r="B114" s="26" t="s">
        <v>13</v>
      </c>
      <c r="C114" s="6" t="s">
        <v>13</v>
      </c>
      <c r="D114" s="15"/>
      <c r="E114" s="15"/>
      <c r="F114" s="15"/>
      <c r="G114" s="15"/>
      <c r="H114" s="15"/>
      <c r="I114" s="15">
        <f>E114+G114</f>
        <v>0</v>
      </c>
      <c r="J114" s="15">
        <f>F114+H114</f>
        <v>0</v>
      </c>
      <c r="K114" s="15"/>
      <c r="L114" s="15"/>
      <c r="M114" s="3"/>
      <c r="N114" s="3"/>
    </row>
    <row r="115" spans="1:14" x14ac:dyDescent="0.25">
      <c r="A115" s="4" t="s">
        <v>13</v>
      </c>
      <c r="B115" s="24" t="s">
        <v>180</v>
      </c>
      <c r="C115" s="4" t="s">
        <v>13</v>
      </c>
      <c r="D115" s="12"/>
      <c r="E115" s="12"/>
      <c r="F115" s="12"/>
      <c r="G115" s="12"/>
      <c r="H115" s="12"/>
      <c r="I115" s="12"/>
      <c r="J115" s="12"/>
      <c r="K115" s="12"/>
      <c r="L115" s="12"/>
      <c r="M115" s="3"/>
      <c r="N115" s="3"/>
    </row>
    <row r="116" spans="1:14" x14ac:dyDescent="0.25">
      <c r="A116" s="13" t="s">
        <v>13</v>
      </c>
      <c r="B116" s="25" t="s">
        <v>181</v>
      </c>
      <c r="C116" s="13" t="s">
        <v>13</v>
      </c>
      <c r="D116" s="14"/>
      <c r="E116" s="14"/>
      <c r="F116" s="14"/>
      <c r="G116" s="14"/>
      <c r="H116" s="14"/>
      <c r="I116" s="14"/>
      <c r="J116" s="14"/>
      <c r="K116" s="14"/>
      <c r="L116" s="14"/>
      <c r="M116" s="3"/>
      <c r="N116" s="3"/>
    </row>
    <row r="117" spans="1:14" ht="36.75" x14ac:dyDescent="0.25">
      <c r="A117" s="6" t="s">
        <v>182</v>
      </c>
      <c r="B117" s="26" t="s">
        <v>183</v>
      </c>
      <c r="C117" s="6" t="s">
        <v>60</v>
      </c>
      <c r="D117" s="15">
        <v>1</v>
      </c>
      <c r="E117" s="15"/>
      <c r="F117" s="15">
        <f>D117*E117</f>
        <v>0</v>
      </c>
      <c r="G117" s="15"/>
      <c r="H117" s="15">
        <f>D117*G117</f>
        <v>0</v>
      </c>
      <c r="I117" s="15">
        <f>E117+G117</f>
        <v>0</v>
      </c>
      <c r="J117" s="15">
        <f>F117+H117</f>
        <v>0</v>
      </c>
      <c r="K117" s="15">
        <v>0</v>
      </c>
      <c r="L117" s="15">
        <f>D117*K117</f>
        <v>0</v>
      </c>
      <c r="M117" s="3"/>
      <c r="N117" s="3"/>
    </row>
    <row r="118" spans="1:14" ht="26.25" x14ac:dyDescent="0.25">
      <c r="A118" s="13" t="s">
        <v>13</v>
      </c>
      <c r="B118" s="25" t="s">
        <v>184</v>
      </c>
      <c r="C118" s="13" t="s">
        <v>13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3"/>
      <c r="N118" s="3"/>
    </row>
    <row r="119" spans="1:14" x14ac:dyDescent="0.25">
      <c r="A119" s="6" t="s">
        <v>185</v>
      </c>
      <c r="B119" s="26" t="s">
        <v>186</v>
      </c>
      <c r="C119" s="6" t="s">
        <v>60</v>
      </c>
      <c r="D119" s="15">
        <v>1</v>
      </c>
      <c r="E119" s="15"/>
      <c r="F119" s="15">
        <f>D119*E119</f>
        <v>0</v>
      </c>
      <c r="G119" s="15"/>
      <c r="H119" s="15">
        <f>D119*G119</f>
        <v>0</v>
      </c>
      <c r="I119" s="15">
        <f>E119+G119</f>
        <v>0</v>
      </c>
      <c r="J119" s="15">
        <f>F119+H119</f>
        <v>0</v>
      </c>
      <c r="K119" s="15">
        <v>0</v>
      </c>
      <c r="L119" s="15">
        <f>D119*K119</f>
        <v>0</v>
      </c>
      <c r="M119" s="3"/>
      <c r="N119" s="3"/>
    </row>
    <row r="120" spans="1:14" ht="26.25" x14ac:dyDescent="0.25">
      <c r="A120" s="13" t="s">
        <v>13</v>
      </c>
      <c r="B120" s="25" t="s">
        <v>187</v>
      </c>
      <c r="C120" s="13" t="s">
        <v>13</v>
      </c>
      <c r="D120" s="16"/>
      <c r="E120" s="16"/>
      <c r="F120" s="16"/>
      <c r="G120" s="16"/>
      <c r="H120" s="16"/>
      <c r="I120" s="16"/>
      <c r="J120" s="16"/>
      <c r="K120" s="16"/>
      <c r="L120" s="16"/>
      <c r="M120" s="3"/>
      <c r="N120" s="3"/>
    </row>
    <row r="121" spans="1:14" x14ac:dyDescent="0.25">
      <c r="A121" s="6" t="s">
        <v>188</v>
      </c>
      <c r="B121" s="26" t="s">
        <v>189</v>
      </c>
      <c r="C121" s="6" t="s">
        <v>60</v>
      </c>
      <c r="D121" s="15">
        <v>2</v>
      </c>
      <c r="E121" s="15"/>
      <c r="F121" s="15">
        <f>D121*E121</f>
        <v>0</v>
      </c>
      <c r="G121" s="15"/>
      <c r="H121" s="15">
        <f>D121*G121</f>
        <v>0</v>
      </c>
      <c r="I121" s="15">
        <f>E121+G121</f>
        <v>0</v>
      </c>
      <c r="J121" s="15">
        <f>F121+H121</f>
        <v>0</v>
      </c>
      <c r="K121" s="17"/>
      <c r="L121" s="17">
        <f>D121*K121</f>
        <v>0</v>
      </c>
      <c r="M121" s="3"/>
      <c r="N121" s="3"/>
    </row>
    <row r="122" spans="1:14" ht="26.25" x14ac:dyDescent="0.25">
      <c r="A122" s="13" t="s">
        <v>13</v>
      </c>
      <c r="B122" s="25" t="s">
        <v>190</v>
      </c>
      <c r="C122" s="13" t="s">
        <v>13</v>
      </c>
      <c r="D122" s="14"/>
      <c r="E122" s="14"/>
      <c r="F122" s="14"/>
      <c r="G122" s="14"/>
      <c r="H122" s="14"/>
      <c r="I122" s="14"/>
      <c r="J122" s="14"/>
      <c r="K122" s="14"/>
      <c r="L122" s="14"/>
      <c r="M122" s="3"/>
      <c r="N122" s="3"/>
    </row>
    <row r="123" spans="1:14" x14ac:dyDescent="0.25">
      <c r="A123" s="6" t="s">
        <v>13</v>
      </c>
      <c r="B123" s="26" t="s">
        <v>191</v>
      </c>
      <c r="C123" s="6" t="s">
        <v>175</v>
      </c>
      <c r="D123" s="15">
        <v>1</v>
      </c>
      <c r="E123" s="15"/>
      <c r="F123" s="15">
        <f>D123*E123</f>
        <v>0</v>
      </c>
      <c r="G123" s="15"/>
      <c r="H123" s="15">
        <f>D123*G123</f>
        <v>0</v>
      </c>
      <c r="I123" s="15">
        <f>E123+G123</f>
        <v>0</v>
      </c>
      <c r="J123" s="15">
        <f>F123+H123</f>
        <v>0</v>
      </c>
      <c r="K123" s="15">
        <v>0</v>
      </c>
      <c r="L123" s="15">
        <f>D123*K123</f>
        <v>0</v>
      </c>
      <c r="M123" s="3"/>
      <c r="N123" s="3"/>
    </row>
    <row r="124" spans="1:14" x14ac:dyDescent="0.25">
      <c r="A124" s="13" t="s">
        <v>13</v>
      </c>
      <c r="B124" s="25" t="s">
        <v>192</v>
      </c>
      <c r="C124" s="13" t="s">
        <v>13</v>
      </c>
      <c r="D124" s="14"/>
      <c r="E124" s="14"/>
      <c r="F124" s="14"/>
      <c r="G124" s="14"/>
      <c r="H124" s="14"/>
      <c r="I124" s="14"/>
      <c r="J124" s="14"/>
      <c r="K124" s="14"/>
      <c r="L124" s="14"/>
      <c r="M124" s="3"/>
      <c r="N124" s="3"/>
    </row>
    <row r="125" spans="1:14" x14ac:dyDescent="0.25">
      <c r="A125" s="6" t="s">
        <v>13</v>
      </c>
      <c r="B125" s="26" t="s">
        <v>193</v>
      </c>
      <c r="C125" s="6" t="s">
        <v>103</v>
      </c>
      <c r="D125" s="15">
        <v>3</v>
      </c>
      <c r="E125" s="15"/>
      <c r="F125" s="15">
        <f>D125*E125</f>
        <v>0</v>
      </c>
      <c r="G125" s="15"/>
      <c r="H125" s="15">
        <f>D125*G125</f>
        <v>0</v>
      </c>
      <c r="I125" s="15">
        <f>E125+G125</f>
        <v>0</v>
      </c>
      <c r="J125" s="15">
        <f>F125+H125</f>
        <v>0</v>
      </c>
      <c r="K125" s="15">
        <v>0</v>
      </c>
      <c r="L125" s="15">
        <f>D125*K125</f>
        <v>0</v>
      </c>
      <c r="M125" s="3"/>
      <c r="N125" s="3"/>
    </row>
    <row r="126" spans="1:14" x14ac:dyDescent="0.25">
      <c r="A126" s="13" t="s">
        <v>13</v>
      </c>
      <c r="B126" s="25" t="s">
        <v>119</v>
      </c>
      <c r="C126" s="13" t="s">
        <v>13</v>
      </c>
      <c r="D126" s="14"/>
      <c r="E126" s="14"/>
      <c r="F126" s="14"/>
      <c r="G126" s="14"/>
      <c r="H126" s="14"/>
      <c r="I126" s="14"/>
      <c r="J126" s="14"/>
      <c r="K126" s="14"/>
      <c r="L126" s="14"/>
      <c r="M126" s="3"/>
      <c r="N126" s="3"/>
    </row>
    <row r="127" spans="1:14" x14ac:dyDescent="0.25">
      <c r="A127" s="6" t="s">
        <v>13</v>
      </c>
      <c r="B127" s="26" t="s">
        <v>120</v>
      </c>
      <c r="C127" s="6" t="s">
        <v>112</v>
      </c>
      <c r="D127" s="15">
        <v>5</v>
      </c>
      <c r="E127" s="15"/>
      <c r="F127" s="15">
        <f>D127*E127</f>
        <v>0</v>
      </c>
      <c r="G127" s="15"/>
      <c r="H127" s="15">
        <f>D127*G127</f>
        <v>0</v>
      </c>
      <c r="I127" s="15">
        <f>E127+G127</f>
        <v>0</v>
      </c>
      <c r="J127" s="15">
        <f>F127+H127</f>
        <v>0</v>
      </c>
      <c r="K127" s="15">
        <v>0</v>
      </c>
      <c r="L127" s="15">
        <f>D127*K127</f>
        <v>0</v>
      </c>
      <c r="M127" s="3"/>
      <c r="N127" s="3"/>
    </row>
    <row r="128" spans="1:14" ht="39" x14ac:dyDescent="0.25">
      <c r="A128" s="13" t="s">
        <v>13</v>
      </c>
      <c r="B128" s="25" t="s">
        <v>121</v>
      </c>
      <c r="C128" s="13" t="s">
        <v>13</v>
      </c>
      <c r="D128" s="14"/>
      <c r="E128" s="14"/>
      <c r="F128" s="14"/>
      <c r="G128" s="14"/>
      <c r="H128" s="14"/>
      <c r="I128" s="14"/>
      <c r="J128" s="14"/>
      <c r="K128" s="14"/>
      <c r="L128" s="14"/>
      <c r="M128" s="3"/>
      <c r="N128" s="3"/>
    </row>
    <row r="129" spans="1:14" x14ac:dyDescent="0.25">
      <c r="A129" s="6" t="s">
        <v>13</v>
      </c>
      <c r="B129" s="26" t="s">
        <v>122</v>
      </c>
      <c r="C129" s="6" t="s">
        <v>112</v>
      </c>
      <c r="D129" s="15">
        <v>8</v>
      </c>
      <c r="E129" s="15"/>
      <c r="F129" s="15">
        <f>D129*E129</f>
        <v>0</v>
      </c>
      <c r="G129" s="15"/>
      <c r="H129" s="15">
        <f>D129*G129</f>
        <v>0</v>
      </c>
      <c r="I129" s="15">
        <f>E129+G129</f>
        <v>0</v>
      </c>
      <c r="J129" s="15">
        <f>F129+H129</f>
        <v>0</v>
      </c>
      <c r="K129" s="15">
        <v>0</v>
      </c>
      <c r="L129" s="15">
        <f>D129*K129</f>
        <v>0</v>
      </c>
      <c r="M129" s="3"/>
      <c r="N129" s="3"/>
    </row>
    <row r="130" spans="1:14" x14ac:dyDescent="0.25">
      <c r="A130" s="6" t="s">
        <v>13</v>
      </c>
      <c r="B130" s="26" t="s">
        <v>123</v>
      </c>
      <c r="C130" s="6" t="s">
        <v>103</v>
      </c>
      <c r="D130" s="15">
        <v>10</v>
      </c>
      <c r="E130" s="15"/>
      <c r="F130" s="15">
        <f>D130*E130</f>
        <v>0</v>
      </c>
      <c r="G130" s="15"/>
      <c r="H130" s="15">
        <f>D130*G130</f>
        <v>0</v>
      </c>
      <c r="I130" s="15">
        <f>E130+G130</f>
        <v>0</v>
      </c>
      <c r="J130" s="15">
        <f>F130+H130</f>
        <v>0</v>
      </c>
      <c r="K130" s="15">
        <v>0</v>
      </c>
      <c r="L130" s="15">
        <f>D130*K130</f>
        <v>0</v>
      </c>
      <c r="M130" s="3"/>
      <c r="N130" s="3"/>
    </row>
    <row r="131" spans="1:14" x14ac:dyDescent="0.25">
      <c r="A131" s="13" t="s">
        <v>13</v>
      </c>
      <c r="B131" s="25" t="s">
        <v>194</v>
      </c>
      <c r="C131" s="13" t="s">
        <v>13</v>
      </c>
      <c r="D131" s="14"/>
      <c r="E131" s="14"/>
      <c r="F131" s="14"/>
      <c r="G131" s="14"/>
      <c r="H131" s="14"/>
      <c r="I131" s="14"/>
      <c r="J131" s="14"/>
      <c r="K131" s="14"/>
      <c r="L131" s="14"/>
      <c r="M131" s="3"/>
      <c r="N131" s="3"/>
    </row>
    <row r="132" spans="1:14" x14ac:dyDescent="0.25">
      <c r="A132" s="6" t="s">
        <v>13</v>
      </c>
      <c r="B132" s="26" t="s">
        <v>195</v>
      </c>
      <c r="C132" s="6" t="s">
        <v>112</v>
      </c>
      <c r="D132" s="15">
        <v>5</v>
      </c>
      <c r="E132" s="15"/>
      <c r="F132" s="15">
        <f>D132*E132</f>
        <v>0</v>
      </c>
      <c r="G132" s="15"/>
      <c r="H132" s="15">
        <f>D132*G132</f>
        <v>0</v>
      </c>
      <c r="I132" s="15">
        <f>E132+G132</f>
        <v>0</v>
      </c>
      <c r="J132" s="15">
        <f>F132+H132</f>
        <v>0</v>
      </c>
      <c r="K132" s="15">
        <v>0</v>
      </c>
      <c r="L132" s="15">
        <f>D132*K132</f>
        <v>0</v>
      </c>
      <c r="M132" s="3"/>
      <c r="N132" s="3"/>
    </row>
    <row r="133" spans="1:14" x14ac:dyDescent="0.25">
      <c r="A133" s="4" t="s">
        <v>13</v>
      </c>
      <c r="B133" s="24" t="s">
        <v>196</v>
      </c>
      <c r="C133" s="4" t="s">
        <v>13</v>
      </c>
      <c r="D133" s="12"/>
      <c r="E133" s="12"/>
      <c r="F133" s="12">
        <f>SUM(F116:F132)</f>
        <v>0</v>
      </c>
      <c r="G133" s="12"/>
      <c r="H133" s="12">
        <f>SUM(H116:H132)</f>
        <v>0</v>
      </c>
      <c r="I133" s="12"/>
      <c r="J133" s="12">
        <f>SUM(J116:J132)</f>
        <v>0</v>
      </c>
      <c r="K133" s="12"/>
      <c r="L133" s="12">
        <f>SUM(L116:L132)</f>
        <v>0</v>
      </c>
      <c r="M133" s="3"/>
      <c r="N133" s="3"/>
    </row>
    <row r="134" spans="1:14" x14ac:dyDescent="0.25">
      <c r="A134" s="6" t="s">
        <v>13</v>
      </c>
      <c r="B134" s="26" t="s">
        <v>13</v>
      </c>
      <c r="C134" s="6" t="s">
        <v>13</v>
      </c>
      <c r="D134" s="15"/>
      <c r="E134" s="15"/>
      <c r="F134" s="15"/>
      <c r="G134" s="15"/>
      <c r="H134" s="15"/>
      <c r="I134" s="15">
        <f>E134+G134</f>
        <v>0</v>
      </c>
      <c r="J134" s="15">
        <f>F134+H134</f>
        <v>0</v>
      </c>
      <c r="K134" s="15"/>
      <c r="L134" s="15"/>
      <c r="M134" s="3"/>
      <c r="N134" s="3"/>
    </row>
    <row r="135" spans="1:14" x14ac:dyDescent="0.25">
      <c r="A135" s="4" t="s">
        <v>13</v>
      </c>
      <c r="B135" s="24" t="s">
        <v>197</v>
      </c>
      <c r="C135" s="4" t="s">
        <v>13</v>
      </c>
      <c r="D135" s="12"/>
      <c r="E135" s="12"/>
      <c r="F135" s="12"/>
      <c r="G135" s="12"/>
      <c r="H135" s="12"/>
      <c r="I135" s="12"/>
      <c r="J135" s="12"/>
      <c r="K135" s="12"/>
      <c r="L135" s="12"/>
      <c r="M135" s="3"/>
      <c r="N135" s="3"/>
    </row>
    <row r="136" spans="1:14" ht="51.75" x14ac:dyDescent="0.25">
      <c r="A136" s="13" t="s">
        <v>13</v>
      </c>
      <c r="B136" s="25" t="s">
        <v>198</v>
      </c>
      <c r="C136" s="13" t="s">
        <v>13</v>
      </c>
      <c r="D136" s="14"/>
      <c r="E136" s="14"/>
      <c r="F136" s="14"/>
      <c r="G136" s="14"/>
      <c r="H136" s="14"/>
      <c r="I136" s="14"/>
      <c r="J136" s="14"/>
      <c r="K136" s="14"/>
      <c r="L136" s="14"/>
      <c r="M136" s="3"/>
      <c r="N136" s="3"/>
    </row>
    <row r="137" spans="1:14" x14ac:dyDescent="0.25">
      <c r="A137" s="6" t="s">
        <v>13</v>
      </c>
      <c r="B137" s="26" t="s">
        <v>199</v>
      </c>
      <c r="C137" s="6" t="s">
        <v>200</v>
      </c>
      <c r="D137" s="15">
        <v>3</v>
      </c>
      <c r="E137" s="15"/>
      <c r="F137" s="15">
        <f>D137*E137</f>
        <v>0</v>
      </c>
      <c r="G137" s="15"/>
      <c r="H137" s="15">
        <f>D137*G137</f>
        <v>0</v>
      </c>
      <c r="I137" s="15">
        <f>E137+G137</f>
        <v>0</v>
      </c>
      <c r="J137" s="15">
        <f>F137+H137</f>
        <v>0</v>
      </c>
      <c r="K137" s="15">
        <v>0</v>
      </c>
      <c r="L137" s="15">
        <f>D137*K137</f>
        <v>0</v>
      </c>
      <c r="M137" s="3"/>
      <c r="N137" s="3"/>
    </row>
    <row r="138" spans="1:14" ht="24.75" x14ac:dyDescent="0.25">
      <c r="A138" s="6" t="s">
        <v>13</v>
      </c>
      <c r="B138" s="26" t="s">
        <v>201</v>
      </c>
      <c r="C138" s="6" t="s">
        <v>60</v>
      </c>
      <c r="D138" s="15">
        <v>10</v>
      </c>
      <c r="E138" s="15"/>
      <c r="F138" s="15">
        <f>D138*E138</f>
        <v>0</v>
      </c>
      <c r="G138" s="15"/>
      <c r="H138" s="15">
        <f>D138*G138</f>
        <v>0</v>
      </c>
      <c r="I138" s="15">
        <f>E138+G138</f>
        <v>0</v>
      </c>
      <c r="J138" s="15">
        <f>F138+H138</f>
        <v>0</v>
      </c>
      <c r="K138" s="15">
        <v>0</v>
      </c>
      <c r="L138" s="15">
        <f>D138*K138</f>
        <v>0</v>
      </c>
      <c r="M138" s="3"/>
      <c r="N138" s="3"/>
    </row>
    <row r="139" spans="1:14" x14ac:dyDescent="0.25">
      <c r="A139" s="4" t="s">
        <v>13</v>
      </c>
      <c r="B139" s="24" t="s">
        <v>202</v>
      </c>
      <c r="C139" s="4" t="s">
        <v>13</v>
      </c>
      <c r="D139" s="12"/>
      <c r="E139" s="12"/>
      <c r="F139" s="12">
        <f>SUM(F136:F138)</f>
        <v>0</v>
      </c>
      <c r="G139" s="12"/>
      <c r="H139" s="12">
        <f>SUM(H136:H138)</f>
        <v>0</v>
      </c>
      <c r="I139" s="12"/>
      <c r="J139" s="12">
        <f>SUM(J136:J138)</f>
        <v>0</v>
      </c>
      <c r="K139" s="12"/>
      <c r="L139" s="12">
        <f>SUM(L136:L138)</f>
        <v>0</v>
      </c>
      <c r="M139" s="3"/>
      <c r="N139" s="3"/>
    </row>
    <row r="140" spans="1:14" x14ac:dyDescent="0.25">
      <c r="A140" s="6" t="s">
        <v>13</v>
      </c>
      <c r="B140" s="26" t="s">
        <v>13</v>
      </c>
      <c r="C140" s="6" t="s">
        <v>13</v>
      </c>
      <c r="D140" s="15"/>
      <c r="E140" s="15"/>
      <c r="F140" s="15"/>
      <c r="G140" s="15"/>
      <c r="H140" s="15"/>
      <c r="I140" s="15">
        <f>E140+G140</f>
        <v>0</v>
      </c>
      <c r="J140" s="15">
        <f>F140+H140</f>
        <v>0</v>
      </c>
      <c r="K140" s="15"/>
      <c r="L140" s="15"/>
      <c r="M140" s="3"/>
      <c r="N140" s="3"/>
    </row>
    <row r="141" spans="1:14" x14ac:dyDescent="0.25">
      <c r="A141" s="4" t="s">
        <v>13</v>
      </c>
      <c r="B141" s="24" t="s">
        <v>203</v>
      </c>
      <c r="C141" s="4" t="s">
        <v>13</v>
      </c>
      <c r="D141" s="12"/>
      <c r="E141" s="12"/>
      <c r="F141" s="12"/>
      <c r="G141" s="12"/>
      <c r="H141" s="12"/>
      <c r="I141" s="12"/>
      <c r="J141" s="12"/>
      <c r="K141" s="12"/>
      <c r="L141" s="12"/>
      <c r="M141" s="3"/>
      <c r="N141" s="3"/>
    </row>
    <row r="142" spans="1:14" x14ac:dyDescent="0.25">
      <c r="A142" s="13" t="s">
        <v>13</v>
      </c>
      <c r="B142" s="25" t="s">
        <v>204</v>
      </c>
      <c r="C142" s="13" t="s">
        <v>13</v>
      </c>
      <c r="D142" s="14"/>
      <c r="E142" s="14"/>
      <c r="F142" s="14"/>
      <c r="G142" s="14"/>
      <c r="H142" s="14"/>
      <c r="I142" s="14"/>
      <c r="J142" s="14"/>
      <c r="K142" s="14"/>
      <c r="L142" s="14"/>
      <c r="M142" s="3"/>
      <c r="N142" s="3"/>
    </row>
    <row r="143" spans="1:14" x14ac:dyDescent="0.25">
      <c r="A143" s="13" t="s">
        <v>13</v>
      </c>
      <c r="B143" s="25" t="s">
        <v>205</v>
      </c>
      <c r="C143" s="13" t="s">
        <v>13</v>
      </c>
      <c r="D143" s="14"/>
      <c r="E143" s="14"/>
      <c r="F143" s="14"/>
      <c r="G143" s="14"/>
      <c r="H143" s="14"/>
      <c r="I143" s="14"/>
      <c r="J143" s="14"/>
      <c r="K143" s="14"/>
      <c r="L143" s="14"/>
      <c r="M143" s="3"/>
      <c r="N143" s="3"/>
    </row>
    <row r="144" spans="1:14" x14ac:dyDescent="0.25">
      <c r="A144" s="13" t="s">
        <v>13</v>
      </c>
      <c r="B144" s="25" t="s">
        <v>206</v>
      </c>
      <c r="C144" s="13" t="s">
        <v>13</v>
      </c>
      <c r="D144" s="14"/>
      <c r="E144" s="14"/>
      <c r="F144" s="14"/>
      <c r="G144" s="14"/>
      <c r="H144" s="14"/>
      <c r="I144" s="14"/>
      <c r="J144" s="14"/>
      <c r="K144" s="14"/>
      <c r="L144" s="14"/>
      <c r="M144" s="3"/>
      <c r="N144" s="3"/>
    </row>
    <row r="145" spans="1:14" x14ac:dyDescent="0.25">
      <c r="A145" s="6" t="s">
        <v>13</v>
      </c>
      <c r="B145" s="26" t="s">
        <v>207</v>
      </c>
      <c r="C145" s="6" t="s">
        <v>208</v>
      </c>
      <c r="D145" s="15">
        <v>120</v>
      </c>
      <c r="E145" s="15"/>
      <c r="F145" s="15">
        <f>D145*E145</f>
        <v>0</v>
      </c>
      <c r="G145" s="15"/>
      <c r="H145" s="15">
        <f>D145*G145</f>
        <v>0</v>
      </c>
      <c r="I145" s="15">
        <f t="shared" ref="I145:J147" si="19">E145+G145</f>
        <v>0</v>
      </c>
      <c r="J145" s="15">
        <f t="shared" si="19"/>
        <v>0</v>
      </c>
      <c r="K145" s="15">
        <v>0</v>
      </c>
      <c r="L145" s="15">
        <f>D145*K145</f>
        <v>0</v>
      </c>
      <c r="M145" s="3"/>
      <c r="N145" s="3"/>
    </row>
    <row r="146" spans="1:14" x14ac:dyDescent="0.25">
      <c r="A146" s="6" t="s">
        <v>13</v>
      </c>
      <c r="B146" s="26" t="s">
        <v>209</v>
      </c>
      <c r="C146" s="6" t="s">
        <v>208</v>
      </c>
      <c r="D146" s="15">
        <v>60</v>
      </c>
      <c r="E146" s="15"/>
      <c r="F146" s="15">
        <f>D146*E146</f>
        <v>0</v>
      </c>
      <c r="G146" s="15"/>
      <c r="H146" s="15">
        <f>D146*G146</f>
        <v>0</v>
      </c>
      <c r="I146" s="15">
        <f t="shared" si="19"/>
        <v>0</v>
      </c>
      <c r="J146" s="15">
        <f t="shared" si="19"/>
        <v>0</v>
      </c>
      <c r="K146" s="15">
        <v>0</v>
      </c>
      <c r="L146" s="15">
        <f>D146*K146</f>
        <v>0</v>
      </c>
      <c r="M146" s="3"/>
      <c r="N146" s="3"/>
    </row>
    <row r="147" spans="1:14" x14ac:dyDescent="0.25">
      <c r="A147" s="6" t="s">
        <v>13</v>
      </c>
      <c r="B147" s="26" t="s">
        <v>210</v>
      </c>
      <c r="C147" s="6" t="s">
        <v>208</v>
      </c>
      <c r="D147" s="15">
        <v>10</v>
      </c>
      <c r="E147" s="15"/>
      <c r="F147" s="15">
        <f>D147*E147</f>
        <v>0</v>
      </c>
      <c r="G147" s="15"/>
      <c r="H147" s="15">
        <f>D147*G147</f>
        <v>0</v>
      </c>
      <c r="I147" s="15">
        <f t="shared" si="19"/>
        <v>0</v>
      </c>
      <c r="J147" s="15">
        <f t="shared" si="19"/>
        <v>0</v>
      </c>
      <c r="K147" s="15">
        <v>0</v>
      </c>
      <c r="L147" s="15">
        <f>D147*K147</f>
        <v>0</v>
      </c>
      <c r="M147" s="3"/>
      <c r="N147" s="3"/>
    </row>
    <row r="148" spans="1:14" ht="30" x14ac:dyDescent="0.25">
      <c r="A148" s="4" t="s">
        <v>13</v>
      </c>
      <c r="B148" s="24" t="s">
        <v>211</v>
      </c>
      <c r="C148" s="4" t="s">
        <v>13</v>
      </c>
      <c r="D148" s="12"/>
      <c r="E148" s="12"/>
      <c r="F148" s="12">
        <f>SUM(F142:F147)</f>
        <v>0</v>
      </c>
      <c r="G148" s="12"/>
      <c r="H148" s="12">
        <f>SUM(H142:H147)</f>
        <v>0</v>
      </c>
      <c r="I148" s="12"/>
      <c r="J148" s="12">
        <f>SUM(J142:J147)</f>
        <v>0</v>
      </c>
      <c r="K148" s="12"/>
      <c r="L148" s="12">
        <f>SUM(L142:L147)</f>
        <v>0</v>
      </c>
      <c r="M148" s="3"/>
      <c r="N148" s="3"/>
    </row>
    <row r="149" spans="1:14" x14ac:dyDescent="0.25">
      <c r="A149" s="6" t="s">
        <v>13</v>
      </c>
      <c r="B149" s="26" t="s">
        <v>13</v>
      </c>
      <c r="C149" s="6" t="s">
        <v>13</v>
      </c>
      <c r="D149" s="15"/>
      <c r="E149" s="15"/>
      <c r="F149" s="15"/>
      <c r="G149" s="15"/>
      <c r="H149" s="15"/>
      <c r="I149" s="15">
        <f>E149+G149</f>
        <v>0</v>
      </c>
      <c r="J149" s="15">
        <f>F149+H149</f>
        <v>0</v>
      </c>
      <c r="K149" s="15"/>
      <c r="L149" s="15"/>
      <c r="M149" s="3"/>
      <c r="N149" s="3"/>
    </row>
  </sheetData>
  <pageMargins left="0.7" right="0.7" top="0.78740157499999996" bottom="0.78740157499999996" header="0.3" footer="0.3"/>
  <pageSetup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workbookViewId="0"/>
  </sheetViews>
  <sheetFormatPr defaultRowHeight="15" x14ac:dyDescent="0.25"/>
  <cols>
    <col min="1" max="1" width="20.5703125" style="1" bestFit="1" customWidth="1"/>
    <col min="2" max="2" width="65.710937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5" t="s">
        <v>13</v>
      </c>
      <c r="C8" s="3"/>
    </row>
    <row r="9" spans="1:3" x14ac:dyDescent="0.25">
      <c r="A9" s="2" t="s">
        <v>15</v>
      </c>
      <c r="B9" s="5" t="s">
        <v>16</v>
      </c>
      <c r="C9" s="3"/>
    </row>
    <row r="10" spans="1:3" x14ac:dyDescent="0.25">
      <c r="A10" s="2" t="s">
        <v>17</v>
      </c>
      <c r="B10" s="5" t="s">
        <v>13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13</v>
      </c>
      <c r="C12" s="3"/>
    </row>
    <row r="13" spans="1:3" x14ac:dyDescent="0.25">
      <c r="A13" s="2" t="s">
        <v>21</v>
      </c>
      <c r="B13" s="5" t="s">
        <v>13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13</v>
      </c>
      <c r="B15" s="6" t="s">
        <v>13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25</v>
      </c>
      <c r="C18" s="3"/>
    </row>
    <row r="19" spans="1:3" x14ac:dyDescent="0.25">
      <c r="A19" s="2" t="s">
        <v>29</v>
      </c>
      <c r="B19" s="7" t="s">
        <v>30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37</v>
      </c>
      <c r="C24" s="3"/>
    </row>
    <row r="25" spans="1:3" x14ac:dyDescent="0.25">
      <c r="A25" s="2" t="s">
        <v>38</v>
      </c>
      <c r="B25" s="7" t="s">
        <v>32</v>
      </c>
      <c r="C25" s="3"/>
    </row>
    <row r="26" spans="1:3" x14ac:dyDescent="0.25">
      <c r="A26" s="2" t="s">
        <v>39</v>
      </c>
      <c r="B26" s="7" t="s">
        <v>32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ht="36.75" x14ac:dyDescent="0.25">
      <c r="A29" s="8" t="s">
        <v>42</v>
      </c>
      <c r="B29" s="7" t="s">
        <v>43</v>
      </c>
      <c r="C29" s="3"/>
    </row>
    <row r="30" spans="1:3" x14ac:dyDescent="0.25">
      <c r="A30" s="2" t="s">
        <v>13</v>
      </c>
      <c r="B30" s="6" t="s">
        <v>13</v>
      </c>
      <c r="C30" s="3"/>
    </row>
  </sheetData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Uživatel systému Windows</cp:lastModifiedBy>
  <cp:lastPrinted>2020-01-07T08:17:40Z</cp:lastPrinted>
  <dcterms:created xsi:type="dcterms:W3CDTF">2019-11-13T20:35:16Z</dcterms:created>
  <dcterms:modified xsi:type="dcterms:W3CDTF">2020-01-07T08:41:13Z</dcterms:modified>
</cp:coreProperties>
</file>